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42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Siddons_Place</t>
        </is>
      </c>
    </row>
    <row r="2">
      <c r="A2" t="inlineStr">
        <is>
          <t>88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O236</f>
        <v/>
      </c>
    </row>
    <row r="5">
      <c r="A5" s="2" t="inlineStr">
        <is>
          <t>Total Expenses</t>
        </is>
      </c>
      <c r="B5" s="3">
        <f>O238</f>
        <v/>
      </c>
    </row>
    <row r="6">
      <c r="A6" s="2" t="inlineStr">
        <is>
          <t>NOI</t>
        </is>
      </c>
      <c r="B6" s="3">
        <f>O240</f>
        <v/>
      </c>
    </row>
    <row r="7">
      <c r="A7" s="2" t="inlineStr">
        <is>
          <t>NOI/Unit</t>
        </is>
      </c>
      <c r="B7" s="3">
        <f>O240/88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99806.5</v>
      </c>
      <c r="D12" s="3" t="n">
        <v>102512</v>
      </c>
      <c r="E12" s="3" t="n">
        <v>112001</v>
      </c>
      <c r="F12" s="3" t="n">
        <v>112569</v>
      </c>
      <c r="G12" s="3" t="n">
        <v>110839</v>
      </c>
      <c r="H12" s="3" t="n">
        <v>100783</v>
      </c>
      <c r="I12" s="3" t="n">
        <v>114338</v>
      </c>
      <c r="J12" s="3" t="n">
        <v>120153</v>
      </c>
      <c r="K12" s="3" t="n">
        <v>119707.6</v>
      </c>
      <c r="L12" s="3" t="n">
        <v>172813</v>
      </c>
      <c r="M12" s="3" t="n">
        <v>176553</v>
      </c>
      <c r="N12" s="3" t="n">
        <v>176081</v>
      </c>
      <c r="O12" s="3">
        <f>SUM(C12:N12)</f>
        <v/>
      </c>
      <c r="P12" t="inlineStr"/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8968.610000000001</v>
      </c>
      <c r="D13" s="3" t="n">
        <v>2230.88</v>
      </c>
      <c r="E13" s="3" t="n">
        <v>1263.5</v>
      </c>
      <c r="F13" s="3" t="n">
        <v>2032</v>
      </c>
      <c r="G13" s="3" t="n">
        <v>830</v>
      </c>
      <c r="H13" s="3" t="n">
        <v>11894</v>
      </c>
      <c r="I13" s="3" t="n">
        <v>8057</v>
      </c>
      <c r="J13" s="3" t="n">
        <v>5154</v>
      </c>
      <c r="K13" s="3" t="n">
        <v>6688</v>
      </c>
      <c r="L13" s="3" t="n">
        <v>-47625</v>
      </c>
      <c r="M13" s="3" t="n">
        <v>-7127</v>
      </c>
      <c r="N13" s="3" t="n">
        <v>-42771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COLLECTED</t>
        </is>
      </c>
    </row>
    <row r="17">
      <c r="A17" t="inlineStr">
        <is>
          <t>4115-0000</t>
        </is>
      </c>
      <c r="B17" s="7" t="inlineStr">
        <is>
          <t>Rent: Subsidies</t>
        </is>
      </c>
      <c r="C17" s="3" t="n">
        <v>48768.5</v>
      </c>
      <c r="D17" s="3" t="n">
        <v>26943.39</v>
      </c>
      <c r="E17" s="3" t="n">
        <v>33872</v>
      </c>
      <c r="F17" s="3" t="n">
        <v>34653</v>
      </c>
      <c r="G17" s="3" t="n">
        <v>34345</v>
      </c>
      <c r="H17" s="3" t="n">
        <v>39484</v>
      </c>
      <c r="I17" s="3" t="n">
        <v>31495</v>
      </c>
      <c r="J17" s="3" t="n">
        <v>24885</v>
      </c>
      <c r="K17" s="3" t="n">
        <v>24155</v>
      </c>
      <c r="L17" s="3" t="n">
        <v>15235</v>
      </c>
      <c r="M17" s="3" t="n">
        <v>-306</v>
      </c>
      <c r="N17" s="3" t="n">
        <v>23629</v>
      </c>
      <c r="O17" s="3">
        <f>SUM(C17:N17)</f>
        <v/>
      </c>
      <c r="P17" t="inlineStr"/>
    </row>
    <row r="18">
      <c r="B18" s="8" t="inlineStr">
        <is>
          <t>Subtotal</t>
        </is>
      </c>
      <c r="C18" s="9">
        <f>SUM(C17:C17)</f>
        <v/>
      </c>
      <c r="D18" s="9">
        <f>SUM(D17:D17)</f>
        <v/>
      </c>
      <c r="E18" s="9">
        <f>SUM(E17:E17)</f>
        <v/>
      </c>
      <c r="F18" s="9">
        <f>SUM(F17:F17)</f>
        <v/>
      </c>
      <c r="G18" s="9">
        <f>SUM(G17:G17)</f>
        <v/>
      </c>
      <c r="H18" s="9">
        <f>SUM(H17:H17)</f>
        <v/>
      </c>
      <c r="I18" s="9">
        <f>SUM(I17:I17)</f>
        <v/>
      </c>
      <c r="J18" s="9">
        <f>SUM(J17:J17)</f>
        <v/>
      </c>
      <c r="K18" s="9">
        <f>SUM(K17:K17)</f>
        <v/>
      </c>
      <c r="L18" s="9">
        <f>SUM(L17:L17)</f>
        <v/>
      </c>
      <c r="M18" s="9">
        <f>SUM(M17:M17)</f>
        <v/>
      </c>
      <c r="N18" s="9">
        <f>SUM(N17:N17)</f>
        <v/>
      </c>
      <c r="O18" s="9">
        <f>SUM(C18:N18)</f>
        <v/>
      </c>
    </row>
    <row r="20">
      <c r="B20" s="6" t="inlineStr">
        <is>
          <t>RENT ADJUSTMENTS</t>
        </is>
      </c>
    </row>
    <row r="21">
      <c r="A21" t="inlineStr">
        <is>
          <t>4228-0000</t>
        </is>
      </c>
      <c r="B21" s="7" t="inlineStr">
        <is>
          <t>Vacancy</t>
        </is>
      </c>
      <c r="C21" s="3" t="n">
        <v>-6945</v>
      </c>
      <c r="D21" s="3" t="n">
        <v>-4833</v>
      </c>
      <c r="E21" s="3" t="n">
        <v>-7073</v>
      </c>
      <c r="F21" s="3" t="n">
        <v>-5295</v>
      </c>
      <c r="G21" s="3" t="n">
        <v>-4775</v>
      </c>
      <c r="H21" s="3" t="n">
        <v>-6497</v>
      </c>
      <c r="I21" s="3" t="n">
        <v>-5051</v>
      </c>
      <c r="J21" s="3" t="n">
        <v>-4502</v>
      </c>
      <c r="K21" s="3" t="n">
        <v>-6157</v>
      </c>
      <c r="L21" s="3" t="n">
        <v>-7138</v>
      </c>
      <c r="M21" s="3" t="n">
        <v>-7115</v>
      </c>
      <c r="N21" s="3" t="n">
        <v>-9342</v>
      </c>
      <c r="O21" s="3">
        <f>SUM(C21:N21)</f>
        <v/>
      </c>
      <c r="P21" t="inlineStr"/>
    </row>
    <row r="22">
      <c r="A22" t="inlineStr">
        <is>
          <t>4235-0000</t>
        </is>
      </c>
      <c r="B22" s="7" t="inlineStr">
        <is>
          <t>Concessions - One Time</t>
        </is>
      </c>
      <c r="C22" s="3" t="n">
        <v>-366.72</v>
      </c>
      <c r="D22" s="3" t="n">
        <v>0</v>
      </c>
      <c r="E22" s="3" t="n">
        <v>0</v>
      </c>
      <c r="F22" s="3" t="n">
        <v>-350</v>
      </c>
      <c r="G22" s="3" t="n">
        <v>0</v>
      </c>
      <c r="H22" s="3" t="n">
        <v>0</v>
      </c>
      <c r="I22" s="3" t="n">
        <v>0</v>
      </c>
      <c r="J22" s="3" t="n">
        <v>0</v>
      </c>
      <c r="K22" s="3" t="n">
        <v>0</v>
      </c>
      <c r="L22" s="3" t="n">
        <v>0</v>
      </c>
      <c r="M22" s="3" t="n">
        <v>0</v>
      </c>
      <c r="N22" s="3" t="n">
        <v>0</v>
      </c>
      <c r="O22" s="3">
        <f>SUM(C22:N22)</f>
        <v/>
      </c>
      <c r="P22" t="inlineStr"/>
    </row>
    <row r="23">
      <c r="B23" s="8" t="inlineStr">
        <is>
          <t>Subtotal</t>
        </is>
      </c>
      <c r="C23" s="9">
        <f>SUM(C21:C22)</f>
        <v/>
      </c>
      <c r="D23" s="9">
        <f>SUM(D21:D22)</f>
        <v/>
      </c>
      <c r="E23" s="9">
        <f>SUM(E21:E22)</f>
        <v/>
      </c>
      <c r="F23" s="9">
        <f>SUM(F21:F22)</f>
        <v/>
      </c>
      <c r="G23" s="9">
        <f>SUM(G21:G22)</f>
        <v/>
      </c>
      <c r="H23" s="9">
        <f>SUM(H21:H22)</f>
        <v/>
      </c>
      <c r="I23" s="9">
        <f>SUM(I21:I22)</f>
        <v/>
      </c>
      <c r="J23" s="9">
        <f>SUM(J21:J22)</f>
        <v/>
      </c>
      <c r="K23" s="9">
        <f>SUM(K21:K22)</f>
        <v/>
      </c>
      <c r="L23" s="9">
        <f>SUM(L21:L22)</f>
        <v/>
      </c>
      <c r="M23" s="9">
        <f>SUM(M21:M22)</f>
        <v/>
      </c>
      <c r="N23" s="9">
        <f>SUM(N21:N22)</f>
        <v/>
      </c>
      <c r="O23" s="9">
        <f>SUM(C23:N23)</f>
        <v/>
      </c>
    </row>
    <row r="25">
      <c r="B25" s="6" t="inlineStr">
        <is>
          <t>BAD DEBT ADJUSTMENTS</t>
        </is>
      </c>
    </row>
    <row r="26">
      <c r="A26" t="inlineStr">
        <is>
          <t>4240-0000</t>
        </is>
      </c>
      <c r="B26" s="7" t="inlineStr">
        <is>
          <t>Abatement</t>
        </is>
      </c>
      <c r="C26" s="3" t="n">
        <v>0</v>
      </c>
      <c r="D26" s="3" t="n">
        <v>0</v>
      </c>
      <c r="E26" s="3" t="n">
        <v>-840</v>
      </c>
      <c r="F26" s="3" t="n">
        <v>0</v>
      </c>
      <c r="G26" s="3" t="n">
        <v>0</v>
      </c>
      <c r="H26" s="3" t="n">
        <v>-1003</v>
      </c>
      <c r="I26" s="3" t="n">
        <v>0</v>
      </c>
      <c r="J26" s="3" t="n">
        <v>0</v>
      </c>
      <c r="K26" s="3" t="n">
        <v>0</v>
      </c>
      <c r="L26" s="3" t="n">
        <v>0</v>
      </c>
      <c r="M26" s="3" t="n">
        <v>0</v>
      </c>
      <c r="N26" s="3" t="n">
        <v>0</v>
      </c>
      <c r="O26" s="3">
        <f>SUM(C26:N26)</f>
        <v/>
      </c>
      <c r="P26" t="inlineStr"/>
    </row>
    <row r="27">
      <c r="A27" t="inlineStr">
        <is>
          <t>4250-0000</t>
        </is>
      </c>
      <c r="B27" s="7" t="inlineStr">
        <is>
          <t>Bad Debt - Rent</t>
        </is>
      </c>
      <c r="C27" s="3" t="n">
        <v>-25532.23</v>
      </c>
      <c r="D27" s="3" t="n">
        <v>1719.35</v>
      </c>
      <c r="E27" s="3" t="n">
        <v>-2001.65</v>
      </c>
      <c r="F27" s="3" t="n">
        <v>-3835.9</v>
      </c>
      <c r="G27" s="3" t="n">
        <v>-2347</v>
      </c>
      <c r="H27" s="3" t="n">
        <v>813.6</v>
      </c>
      <c r="I27" s="3" t="n">
        <v>-4766.44</v>
      </c>
      <c r="J27" s="3" t="n">
        <v>-5190.2</v>
      </c>
      <c r="K27" s="3" t="n">
        <v>-2757.25</v>
      </c>
      <c r="L27" s="3" t="n">
        <v>-3858.91</v>
      </c>
      <c r="M27" s="3" t="n">
        <v>-452.98</v>
      </c>
      <c r="N27" s="3" t="n">
        <v>1479.19</v>
      </c>
      <c r="O27" s="3">
        <f>SUM(C27:N27)</f>
        <v/>
      </c>
      <c r="P27" t="inlineStr"/>
    </row>
    <row r="28">
      <c r="A28" t="inlineStr">
        <is>
          <t>4251-0000</t>
        </is>
      </c>
      <c r="B28" s="7" t="inlineStr">
        <is>
          <t>Bad Debt - Rent Recoveries</t>
        </is>
      </c>
      <c r="C28" s="3" t="n">
        <v>0</v>
      </c>
      <c r="D28" s="3" t="n">
        <v>0</v>
      </c>
      <c r="E28" s="3" t="n">
        <v>0</v>
      </c>
      <c r="F28" s="3" t="n">
        <v>0</v>
      </c>
      <c r="G28" s="3" t="n">
        <v>0</v>
      </c>
      <c r="H28" s="3" t="n">
        <v>171</v>
      </c>
      <c r="I28" s="3" t="n">
        <v>0</v>
      </c>
      <c r="J28" s="3" t="n">
        <v>0</v>
      </c>
      <c r="K28" s="3" t="n">
        <v>0</v>
      </c>
      <c r="L28" s="3" t="n">
        <v>0</v>
      </c>
      <c r="M28" s="3" t="n">
        <v>0</v>
      </c>
      <c r="N28" s="3" t="n">
        <v>0</v>
      </c>
      <c r="O28" s="3">
        <f>SUM(C28:N28)</f>
        <v/>
      </c>
      <c r="P28" t="inlineStr"/>
    </row>
    <row r="29">
      <c r="B29" s="8" t="inlineStr">
        <is>
          <t>Subtotal</t>
        </is>
      </c>
      <c r="C29" s="9">
        <f>SUM(C26:C28)</f>
        <v/>
      </c>
      <c r="D29" s="9">
        <f>SUM(D26:D28)</f>
        <v/>
      </c>
      <c r="E29" s="9">
        <f>SUM(E26:E28)</f>
        <v/>
      </c>
      <c r="F29" s="9">
        <f>SUM(F26:F28)</f>
        <v/>
      </c>
      <c r="G29" s="9">
        <f>SUM(G26:G28)</f>
        <v/>
      </c>
      <c r="H29" s="9">
        <f>SUM(H26:H28)</f>
        <v/>
      </c>
      <c r="I29" s="9">
        <f>SUM(I26:I28)</f>
        <v/>
      </c>
      <c r="J29" s="9">
        <f>SUM(J26:J28)</f>
        <v/>
      </c>
      <c r="K29" s="9">
        <f>SUM(K26:K28)</f>
        <v/>
      </c>
      <c r="L29" s="9">
        <f>SUM(L26:L28)</f>
        <v/>
      </c>
      <c r="M29" s="9">
        <f>SUM(M26:M28)</f>
        <v/>
      </c>
      <c r="N29" s="9">
        <f>SUM(N26:N28)</f>
        <v/>
      </c>
      <c r="O29" s="9">
        <f>SUM(C29:N29)</f>
        <v/>
      </c>
    </row>
    <row r="31">
      <c r="B31" s="6" t="inlineStr">
        <is>
          <t>CURRENT RESIDENT CHARGES</t>
        </is>
      </c>
    </row>
    <row r="32">
      <c r="A32" t="inlineStr">
        <is>
          <t>4300-0202</t>
        </is>
      </c>
      <c r="B32" s="7" t="inlineStr">
        <is>
          <t>Late Fees</t>
        </is>
      </c>
      <c r="C32" s="3" t="n">
        <v>1732.4</v>
      </c>
      <c r="D32" s="3" t="n">
        <v>2353.7</v>
      </c>
      <c r="E32" s="3" t="n">
        <v>1539</v>
      </c>
      <c r="F32" s="3" t="n">
        <v>2408.5</v>
      </c>
      <c r="G32" s="3" t="n">
        <v>2729.2</v>
      </c>
      <c r="H32" s="3" t="n">
        <v>2632.9</v>
      </c>
      <c r="I32" s="3" t="n">
        <v>2660.6</v>
      </c>
      <c r="J32" s="3" t="n">
        <v>3364.3</v>
      </c>
      <c r="K32" s="3" t="n">
        <v>2841.9</v>
      </c>
      <c r="L32" s="3" t="n">
        <v>2580.29</v>
      </c>
      <c r="M32" s="3" t="n">
        <v>1905.4</v>
      </c>
      <c r="N32" s="3" t="n">
        <v>2863.5</v>
      </c>
      <c r="O32" s="3">
        <f>SUM(C32:N32)</f>
        <v/>
      </c>
      <c r="P32" t="inlineStr"/>
    </row>
    <row r="33">
      <c r="A33" t="inlineStr">
        <is>
          <t>4300-0203</t>
        </is>
      </c>
      <c r="B33" s="7" t="inlineStr">
        <is>
          <t>NSF Fees</t>
        </is>
      </c>
      <c r="C33" s="3" t="n">
        <v>0</v>
      </c>
      <c r="D33" s="3" t="n">
        <v>0</v>
      </c>
      <c r="E33" s="3" t="n">
        <v>75</v>
      </c>
      <c r="F33" s="3" t="n">
        <v>0</v>
      </c>
      <c r="G33" s="3" t="n">
        <v>225</v>
      </c>
      <c r="H33" s="3" t="n">
        <v>0</v>
      </c>
      <c r="I33" s="3" t="n">
        <v>225</v>
      </c>
      <c r="J33" s="3" t="n">
        <v>0</v>
      </c>
      <c r="K33" s="3" t="n">
        <v>210</v>
      </c>
      <c r="L33" s="3" t="n">
        <v>-120</v>
      </c>
      <c r="M33" s="3" t="n">
        <v>0</v>
      </c>
      <c r="N33" s="3" t="n">
        <v>0</v>
      </c>
      <c r="O33" s="3">
        <f>SUM(C33:N33)</f>
        <v/>
      </c>
      <c r="P33" t="inlineStr"/>
    </row>
    <row r="34">
      <c r="A34" t="inlineStr">
        <is>
          <t>4300-0205</t>
        </is>
      </c>
      <c r="B34" s="7" t="inlineStr">
        <is>
          <t>Pest Treatment</t>
        </is>
      </c>
      <c r="C34" s="3" t="n">
        <v>0</v>
      </c>
      <c r="D34" s="3" t="n">
        <v>0</v>
      </c>
      <c r="E34" s="3" t="n">
        <v>0</v>
      </c>
      <c r="F34" s="3" t="n">
        <v>0</v>
      </c>
      <c r="G34" s="3" t="n">
        <v>0</v>
      </c>
      <c r="H34" s="3" t="n">
        <v>0</v>
      </c>
      <c r="I34" s="3" t="n">
        <v>100</v>
      </c>
      <c r="J34" s="3" t="n">
        <v>150</v>
      </c>
      <c r="K34" s="3" t="n">
        <v>0</v>
      </c>
      <c r="L34" s="3" t="n">
        <v>0</v>
      </c>
      <c r="M34" s="3" t="n">
        <v>0</v>
      </c>
      <c r="N34" s="3" t="n">
        <v>0</v>
      </c>
      <c r="O34" s="3">
        <f>SUM(C34:N34)</f>
        <v/>
      </c>
      <c r="P34" t="inlineStr"/>
    </row>
    <row r="35">
      <c r="B35" s="8" t="inlineStr">
        <is>
          <t>Subtotal</t>
        </is>
      </c>
      <c r="C35" s="9">
        <f>SUM(C32:C34)</f>
        <v/>
      </c>
      <c r="D35" s="9">
        <f>SUM(D32:D34)</f>
        <v/>
      </c>
      <c r="E35" s="9">
        <f>SUM(E32:E34)</f>
        <v/>
      </c>
      <c r="F35" s="9">
        <f>SUM(F32:F34)</f>
        <v/>
      </c>
      <c r="G35" s="9">
        <f>SUM(G32:G34)</f>
        <v/>
      </c>
      <c r="H35" s="9">
        <f>SUM(H32:H34)</f>
        <v/>
      </c>
      <c r="I35" s="9">
        <f>SUM(I32:I34)</f>
        <v/>
      </c>
      <c r="J35" s="9">
        <f>SUM(J32:J34)</f>
        <v/>
      </c>
      <c r="K35" s="9">
        <f>SUM(K32:K34)</f>
        <v/>
      </c>
      <c r="L35" s="9">
        <f>SUM(L32:L34)</f>
        <v/>
      </c>
      <c r="M35" s="9">
        <f>SUM(M32:M34)</f>
        <v/>
      </c>
      <c r="N35" s="9">
        <f>SUM(N32:N34)</f>
        <v/>
      </c>
      <c r="O35" s="9">
        <f>SUM(C35:N35)</f>
        <v/>
      </c>
    </row>
    <row r="37">
      <c r="B37" s="5" t="inlineStr">
        <is>
          <t>Total Rental Income</t>
        </is>
      </c>
      <c r="C37" s="10">
        <f>C14+C18+C23+C29+C35</f>
        <v/>
      </c>
      <c r="D37" s="10">
        <f>D14+D18+D23+D29+D35</f>
        <v/>
      </c>
      <c r="E37" s="10">
        <f>E14+E18+E23+E29+E35</f>
        <v/>
      </c>
      <c r="F37" s="10">
        <f>F14+F18+F23+F29+F35</f>
        <v/>
      </c>
      <c r="G37" s="10">
        <f>G14+G18+G23+G29+G35</f>
        <v/>
      </c>
      <c r="H37" s="10">
        <f>H14+H18+H23+H29+H35</f>
        <v/>
      </c>
      <c r="I37" s="10">
        <f>I14+I18+I23+I29+I35</f>
        <v/>
      </c>
      <c r="J37" s="10">
        <f>J14+J18+J23+J29+J35</f>
        <v/>
      </c>
      <c r="K37" s="10">
        <f>K14+K18+K23+K29+K35</f>
        <v/>
      </c>
      <c r="L37" s="10">
        <f>L14+L18+L23+L29+L35</f>
        <v/>
      </c>
      <c r="M37" s="10">
        <f>M14+M18+M23+M29+M35</f>
        <v/>
      </c>
      <c r="N37" s="10">
        <f>N14+N18+N23+N29+N35</f>
        <v/>
      </c>
      <c r="O37" s="10">
        <f>SUM(C37:N37)</f>
        <v/>
      </c>
    </row>
    <row r="39">
      <c r="B39" s="5" t="inlineStr">
        <is>
          <t>OTHER INCOME</t>
        </is>
      </c>
    </row>
    <row r="40">
      <c r="B40" s="6" t="inlineStr">
        <is>
          <t>MOVE-IN CHARGES</t>
        </is>
      </c>
    </row>
    <row r="41">
      <c r="A41" t="inlineStr">
        <is>
          <t>4300-0101</t>
        </is>
      </c>
      <c r="B41" s="7" t="inlineStr">
        <is>
          <t>Admin Fees</t>
        </is>
      </c>
      <c r="C41" s="3" t="n">
        <v>0</v>
      </c>
      <c r="D41" s="3" t="n">
        <v>581.77</v>
      </c>
      <c r="E41" s="3" t="n">
        <v>0</v>
      </c>
      <c r="F41" s="3" t="n">
        <v>0</v>
      </c>
      <c r="G41" s="3" t="n">
        <v>0</v>
      </c>
      <c r="H41" s="3" t="n">
        <v>0</v>
      </c>
      <c r="I41" s="3" t="n">
        <v>0</v>
      </c>
      <c r="J41" s="3" t="n">
        <v>0</v>
      </c>
      <c r="K41" s="3" t="n">
        <v>250</v>
      </c>
      <c r="L41" s="3" t="n">
        <v>0</v>
      </c>
      <c r="M41" s="3" t="n">
        <v>0</v>
      </c>
      <c r="N41" s="3" t="n">
        <v>0</v>
      </c>
      <c r="O41" s="3">
        <f>SUM(C41:N41)</f>
        <v/>
      </c>
      <c r="P41" t="inlineStr"/>
    </row>
    <row r="42">
      <c r="A42" t="inlineStr">
        <is>
          <t>4300-0102</t>
        </is>
      </c>
      <c r="B42" s="7" t="inlineStr">
        <is>
          <t>Application Fees</t>
        </is>
      </c>
      <c r="C42" s="3" t="n">
        <v>200</v>
      </c>
      <c r="D42" s="3" t="n">
        <v>200</v>
      </c>
      <c r="E42" s="3" t="n">
        <v>80</v>
      </c>
      <c r="F42" s="3" t="n">
        <v>240</v>
      </c>
      <c r="G42" s="3" t="n">
        <v>360</v>
      </c>
      <c r="H42" s="3" t="n">
        <v>240</v>
      </c>
      <c r="I42" s="3" t="n">
        <v>80</v>
      </c>
      <c r="J42" s="3" t="n">
        <v>160</v>
      </c>
      <c r="K42" s="3" t="n">
        <v>480</v>
      </c>
      <c r="L42" s="3" t="n">
        <v>280</v>
      </c>
      <c r="M42" s="3" t="n">
        <v>280</v>
      </c>
      <c r="N42" s="3" t="n">
        <v>280</v>
      </c>
      <c r="O42" s="3">
        <f>SUM(C42:N42)</f>
        <v/>
      </c>
      <c r="P42" t="inlineStr"/>
    </row>
    <row r="43">
      <c r="B43" s="8" t="inlineStr">
        <is>
          <t>Subtotal</t>
        </is>
      </c>
      <c r="C43" s="9">
        <f>SUM(C41:C42)</f>
        <v/>
      </c>
      <c r="D43" s="9">
        <f>SUM(D41:D42)</f>
        <v/>
      </c>
      <c r="E43" s="9">
        <f>SUM(E41:E42)</f>
        <v/>
      </c>
      <c r="F43" s="9">
        <f>SUM(F41:F42)</f>
        <v/>
      </c>
      <c r="G43" s="9">
        <f>SUM(G41:G42)</f>
        <v/>
      </c>
      <c r="H43" s="9">
        <f>SUM(H41:H42)</f>
        <v/>
      </c>
      <c r="I43" s="9">
        <f>SUM(I41:I42)</f>
        <v/>
      </c>
      <c r="J43" s="9">
        <f>SUM(J41:J42)</f>
        <v/>
      </c>
      <c r="K43" s="9">
        <f>SUM(K41:K42)</f>
        <v/>
      </c>
      <c r="L43" s="9">
        <f>SUM(L41:L42)</f>
        <v/>
      </c>
      <c r="M43" s="9">
        <f>SUM(M41:M42)</f>
        <v/>
      </c>
      <c r="N43" s="9">
        <f>SUM(N41:N42)</f>
        <v/>
      </c>
      <c r="O43" s="9">
        <f>SUM(C43:N43)</f>
        <v/>
      </c>
    </row>
    <row r="45">
      <c r="B45" s="6" t="inlineStr">
        <is>
          <t>MOVE-OUT CHARGES</t>
        </is>
      </c>
    </row>
    <row r="46">
      <c r="A46" t="inlineStr">
        <is>
          <t>4300-0301</t>
        </is>
      </c>
      <c r="B46" s="7" t="inlineStr">
        <is>
          <t>Bad Debt - Other</t>
        </is>
      </c>
      <c r="C46" s="3" t="n">
        <v>-2195.16</v>
      </c>
      <c r="D46" s="3" t="n">
        <v>-4510.4</v>
      </c>
      <c r="E46" s="3" t="n">
        <v>-318.17</v>
      </c>
      <c r="F46" s="3" t="n">
        <v>-678.15</v>
      </c>
      <c r="G46" s="3" t="n">
        <v>-1016.8</v>
      </c>
      <c r="H46" s="3" t="n">
        <v>-2704.35</v>
      </c>
      <c r="I46" s="3" t="n">
        <v>-6324</v>
      </c>
      <c r="J46" s="3" t="n">
        <v>-4440.85</v>
      </c>
      <c r="K46" s="3" t="n">
        <v>-3260.25</v>
      </c>
      <c r="L46" s="3" t="n">
        <v>-2597.43</v>
      </c>
      <c r="M46" s="3" t="n">
        <v>-3165.35</v>
      </c>
      <c r="N46" s="3" t="n">
        <v>-854.49</v>
      </c>
      <c r="O46" s="3">
        <f>SUM(C46:N46)</f>
        <v/>
      </c>
      <c r="P46" t="inlineStr"/>
    </row>
    <row r="47">
      <c r="A47" t="inlineStr">
        <is>
          <t>4300-0302</t>
        </is>
      </c>
      <c r="B47" s="7" t="inlineStr">
        <is>
          <t>Bad Debt - Other Recoveries</t>
        </is>
      </c>
      <c r="C47" s="3" t="n">
        <v>0</v>
      </c>
      <c r="D47" s="3" t="n">
        <v>0</v>
      </c>
      <c r="E47" s="3" t="n">
        <v>0</v>
      </c>
      <c r="F47" s="3" t="n">
        <v>0</v>
      </c>
      <c r="G47" s="3" t="n">
        <v>0</v>
      </c>
      <c r="H47" s="3" t="n">
        <v>115</v>
      </c>
      <c r="I47" s="3" t="n">
        <v>0</v>
      </c>
      <c r="J47" s="3" t="n">
        <v>0</v>
      </c>
      <c r="K47" s="3" t="n">
        <v>0</v>
      </c>
      <c r="L47" s="3" t="n">
        <v>0</v>
      </c>
      <c r="M47" s="3" t="n">
        <v>0</v>
      </c>
      <c r="N47" s="3" t="n">
        <v>0</v>
      </c>
      <c r="O47" s="3">
        <f>SUM(C47:N47)</f>
        <v/>
      </c>
      <c r="P47" t="inlineStr"/>
    </row>
    <row r="48">
      <c r="A48" t="inlineStr">
        <is>
          <t>4300-0307</t>
        </is>
      </c>
      <c r="B48" s="7" t="inlineStr">
        <is>
          <t>Eviction Reimbursement</t>
        </is>
      </c>
      <c r="C48" s="3" t="n">
        <v>681.29</v>
      </c>
      <c r="D48" s="3" t="n">
        <v>0</v>
      </c>
      <c r="E48" s="3" t="n">
        <v>0</v>
      </c>
      <c r="F48" s="3" t="n">
        <v>0</v>
      </c>
      <c r="G48" s="3" t="n">
        <v>0</v>
      </c>
      <c r="H48" s="3" t="n">
        <v>0</v>
      </c>
      <c r="I48" s="3" t="n">
        <v>0</v>
      </c>
      <c r="J48" s="3" t="n">
        <v>359</v>
      </c>
      <c r="K48" s="3" t="n">
        <v>0</v>
      </c>
      <c r="L48" s="3" t="n">
        <v>0</v>
      </c>
      <c r="M48" s="3" t="n">
        <v>0</v>
      </c>
      <c r="N48" s="3" t="n">
        <v>0</v>
      </c>
      <c r="O48" s="3">
        <f>SUM(C48:N48)</f>
        <v/>
      </c>
      <c r="P48" t="inlineStr"/>
    </row>
    <row r="49">
      <c r="A49" t="inlineStr">
        <is>
          <t>4300-0308</t>
        </is>
      </c>
      <c r="B49" s="7" t="inlineStr">
        <is>
          <t>Move-Out/Damaged Charges</t>
        </is>
      </c>
      <c r="C49" s="3" t="n">
        <v>1581.94</v>
      </c>
      <c r="D49" s="3" t="n">
        <v>2370</v>
      </c>
      <c r="E49" s="3" t="n">
        <v>123</v>
      </c>
      <c r="F49" s="3" t="n">
        <v>249</v>
      </c>
      <c r="G49" s="3" t="n">
        <v>629</v>
      </c>
      <c r="H49" s="3" t="n">
        <v>1294</v>
      </c>
      <c r="I49" s="3" t="n">
        <v>5497</v>
      </c>
      <c r="J49" s="3" t="n">
        <v>1174</v>
      </c>
      <c r="K49" s="3" t="n">
        <v>1030</v>
      </c>
      <c r="L49" s="3" t="n">
        <v>1727</v>
      </c>
      <c r="M49" s="3" t="n">
        <v>2196</v>
      </c>
      <c r="N49" s="3" t="n">
        <v>702</v>
      </c>
      <c r="O49" s="3">
        <f>SUM(C49:N49)</f>
        <v/>
      </c>
      <c r="P49" t="inlineStr"/>
    </row>
    <row r="50">
      <c r="A50" t="inlineStr">
        <is>
          <t>4300-0309</t>
        </is>
      </c>
      <c r="B50" s="7" t="inlineStr">
        <is>
          <t>Termination/Cancellation Fees Income</t>
        </is>
      </c>
      <c r="C50" s="3" t="n">
        <v>3205.4</v>
      </c>
      <c r="D50" s="3" t="n">
        <v>1849.6</v>
      </c>
      <c r="E50" s="3" t="n">
        <v>0</v>
      </c>
      <c r="F50" s="3" t="n">
        <v>0</v>
      </c>
      <c r="G50" s="3" t="n">
        <v>0</v>
      </c>
      <c r="H50" s="3" t="n">
        <v>937.55</v>
      </c>
      <c r="I50" s="3" t="n">
        <v>0</v>
      </c>
      <c r="J50" s="3" t="n">
        <v>1882.75</v>
      </c>
      <c r="K50" s="3" t="n">
        <v>1730.6</v>
      </c>
      <c r="L50" s="3" t="n">
        <v>0</v>
      </c>
      <c r="M50" s="3" t="n">
        <v>1388.9</v>
      </c>
      <c r="N50" s="3" t="n">
        <v>895.05</v>
      </c>
      <c r="O50" s="3">
        <f>SUM(C50:N50)</f>
        <v/>
      </c>
      <c r="P50" t="inlineStr"/>
    </row>
    <row r="51">
      <c r="A51" t="inlineStr">
        <is>
          <t>4300-0310</t>
        </is>
      </c>
      <c r="B51" s="7" t="inlineStr">
        <is>
          <t>Trash Removal Fee (Upon Move Out)</t>
        </is>
      </c>
      <c r="C51" s="3" t="n">
        <v>450</v>
      </c>
      <c r="D51" s="3" t="n">
        <v>550</v>
      </c>
      <c r="E51" s="3" t="n">
        <v>25</v>
      </c>
      <c r="F51" s="3" t="n">
        <v>0</v>
      </c>
      <c r="G51" s="3" t="n">
        <v>25</v>
      </c>
      <c r="H51" s="3" t="n">
        <v>600</v>
      </c>
      <c r="I51" s="3" t="n">
        <v>600</v>
      </c>
      <c r="J51" s="3" t="n">
        <v>225</v>
      </c>
      <c r="K51" s="3" t="n">
        <v>375</v>
      </c>
      <c r="L51" s="3" t="n">
        <v>0</v>
      </c>
      <c r="M51" s="3" t="n">
        <v>200</v>
      </c>
      <c r="N51" s="3" t="n">
        <v>0</v>
      </c>
      <c r="O51" s="3">
        <f>SUM(C51:N51)</f>
        <v/>
      </c>
      <c r="P51" t="inlineStr"/>
    </row>
    <row r="52">
      <c r="B52" s="8" t="inlineStr">
        <is>
          <t>Subtotal</t>
        </is>
      </c>
      <c r="C52" s="9">
        <f>SUM(C46:C51)</f>
        <v/>
      </c>
      <c r="D52" s="9">
        <f>SUM(D46:D51)</f>
        <v/>
      </c>
      <c r="E52" s="9">
        <f>SUM(E46:E51)</f>
        <v/>
      </c>
      <c r="F52" s="9">
        <f>SUM(F46:F51)</f>
        <v/>
      </c>
      <c r="G52" s="9">
        <f>SUM(G46:G51)</f>
        <v/>
      </c>
      <c r="H52" s="9">
        <f>SUM(H46:H51)</f>
        <v/>
      </c>
      <c r="I52" s="9">
        <f>SUM(I46:I51)</f>
        <v/>
      </c>
      <c r="J52" s="9">
        <f>SUM(J46:J51)</f>
        <v/>
      </c>
      <c r="K52" s="9">
        <f>SUM(K46:K51)</f>
        <v/>
      </c>
      <c r="L52" s="9">
        <f>SUM(L46:L51)</f>
        <v/>
      </c>
      <c r="M52" s="9">
        <f>SUM(M46:M51)</f>
        <v/>
      </c>
      <c r="N52" s="9">
        <f>SUM(N46:N51)</f>
        <v/>
      </c>
      <c r="O52" s="9">
        <f>SUM(C52:N52)</f>
        <v/>
      </c>
    </row>
    <row r="54">
      <c r="B54" s="6" t="inlineStr">
        <is>
          <t>UTILITY INCOME</t>
        </is>
      </c>
    </row>
    <row r="55">
      <c r="A55" t="inlineStr">
        <is>
          <t>4300-0501</t>
        </is>
      </c>
      <c r="B55" s="7" t="inlineStr">
        <is>
          <t>Utility: Electricity Income</t>
        </is>
      </c>
      <c r="C55" s="3" t="n">
        <v>1557.64</v>
      </c>
      <c r="D55" s="3" t="n">
        <v>509.85</v>
      </c>
      <c r="E55" s="3" t="n">
        <v>559.6799999999999</v>
      </c>
      <c r="F55" s="3" t="n">
        <v>1507.17</v>
      </c>
      <c r="G55" s="3" t="n">
        <v>493.71</v>
      </c>
      <c r="H55" s="3" t="n">
        <v>190</v>
      </c>
      <c r="I55" s="3" t="n">
        <v>451.81</v>
      </c>
      <c r="J55" s="3" t="n">
        <v>908.92</v>
      </c>
      <c r="K55" s="3" t="n">
        <v>718</v>
      </c>
      <c r="L55" s="3" t="n">
        <v>2240.43</v>
      </c>
      <c r="M55" s="3" t="n">
        <v>1252.26</v>
      </c>
      <c r="N55" s="3" t="n">
        <v>1289.42</v>
      </c>
      <c r="O55" s="3">
        <f>SUM(C55:N55)</f>
        <v/>
      </c>
      <c r="P55" t="inlineStr"/>
    </row>
    <row r="56">
      <c r="A56" t="inlineStr">
        <is>
          <t>4300-0503</t>
        </is>
      </c>
      <c r="B56" s="7" t="inlineStr">
        <is>
          <t>Utility: Reimbursement Income</t>
        </is>
      </c>
      <c r="C56" s="3" t="n">
        <v>100</v>
      </c>
      <c r="D56" s="3" t="n">
        <v>0</v>
      </c>
      <c r="E56" s="3" t="n">
        <v>0</v>
      </c>
      <c r="F56" s="3" t="n">
        <v>0</v>
      </c>
      <c r="G56" s="3" t="n">
        <v>0</v>
      </c>
      <c r="H56" s="3" t="n">
        <v>0</v>
      </c>
      <c r="I56" s="3" t="n">
        <v>0</v>
      </c>
      <c r="J56" s="3" t="n">
        <v>0</v>
      </c>
      <c r="K56" s="3" t="n">
        <v>0</v>
      </c>
      <c r="L56" s="3" t="n">
        <v>0</v>
      </c>
      <c r="M56" s="3" t="n">
        <v>0</v>
      </c>
      <c r="N56" s="3" t="n">
        <v>0</v>
      </c>
      <c r="O56" s="3">
        <f>SUM(C56:N56)</f>
        <v/>
      </c>
      <c r="P56" t="inlineStr"/>
    </row>
    <row r="57">
      <c r="A57" t="inlineStr">
        <is>
          <t>4300-0520</t>
        </is>
      </c>
      <c r="B57" s="7" t="inlineStr">
        <is>
          <t>HUD Utility Allowances</t>
        </is>
      </c>
      <c r="C57" s="3" t="n">
        <v>0</v>
      </c>
      <c r="D57" s="3" t="n">
        <v>-192</v>
      </c>
      <c r="E57" s="3" t="n">
        <v>0</v>
      </c>
      <c r="F57" s="3" t="n">
        <v>-182</v>
      </c>
      <c r="G57" s="3" t="n">
        <v>-182</v>
      </c>
      <c r="H57" s="3" t="n">
        <v>246</v>
      </c>
      <c r="I57" s="3" t="n">
        <v>88</v>
      </c>
      <c r="J57" s="3" t="n">
        <v>-509</v>
      </c>
      <c r="K57" s="3" t="n">
        <v>115</v>
      </c>
      <c r="L57" s="3" t="n">
        <v>-182</v>
      </c>
      <c r="M57" s="3" t="n">
        <v>-293</v>
      </c>
      <c r="N57" s="3" t="n">
        <v>-293</v>
      </c>
      <c r="O57" s="3">
        <f>SUM(C57:N57)</f>
        <v/>
      </c>
      <c r="P57" t="inlineStr"/>
    </row>
    <row r="58">
      <c r="A58" t="inlineStr">
        <is>
          <t>4300-0521</t>
        </is>
      </c>
      <c r="B58" s="7" t="inlineStr">
        <is>
          <t>Tenant Utility Allowances Paid</t>
        </is>
      </c>
      <c r="C58" s="3" t="n">
        <v>0</v>
      </c>
      <c r="D58" s="3" t="n">
        <v>0</v>
      </c>
      <c r="E58" s="3" t="n">
        <v>184</v>
      </c>
      <c r="F58" s="3" t="n">
        <v>0</v>
      </c>
      <c r="G58" s="3" t="n">
        <v>0</v>
      </c>
      <c r="H58" s="3" t="n">
        <v>0</v>
      </c>
      <c r="I58" s="3" t="n">
        <v>136</v>
      </c>
      <c r="J58" s="3" t="n">
        <v>0</v>
      </c>
      <c r="K58" s="3" t="n">
        <v>30</v>
      </c>
      <c r="L58" s="3" t="n">
        <v>0</v>
      </c>
      <c r="M58" s="3" t="n">
        <v>0</v>
      </c>
      <c r="N58" s="3" t="n">
        <v>0</v>
      </c>
      <c r="O58" s="3">
        <f>SUM(C58:N58)</f>
        <v/>
      </c>
      <c r="P58" t="inlineStr"/>
    </row>
    <row r="59">
      <c r="B59" s="8" t="inlineStr">
        <is>
          <t>Subtotal</t>
        </is>
      </c>
      <c r="C59" s="9">
        <f>SUM(C55:C58)</f>
        <v/>
      </c>
      <c r="D59" s="9">
        <f>SUM(D55:D58)</f>
        <v/>
      </c>
      <c r="E59" s="9">
        <f>SUM(E55:E58)</f>
        <v/>
      </c>
      <c r="F59" s="9">
        <f>SUM(F55:F58)</f>
        <v/>
      </c>
      <c r="G59" s="9">
        <f>SUM(G55:G58)</f>
        <v/>
      </c>
      <c r="H59" s="9">
        <f>SUM(H55:H58)</f>
        <v/>
      </c>
      <c r="I59" s="9">
        <f>SUM(I55:I58)</f>
        <v/>
      </c>
      <c r="J59" s="9">
        <f>SUM(J55:J58)</f>
        <v/>
      </c>
      <c r="K59" s="9">
        <f>SUM(K55:K58)</f>
        <v/>
      </c>
      <c r="L59" s="9">
        <f>SUM(L55:L58)</f>
        <v/>
      </c>
      <c r="M59" s="9">
        <f>SUM(M55:M58)</f>
        <v/>
      </c>
      <c r="N59" s="9">
        <f>SUM(N55:N58)</f>
        <v/>
      </c>
      <c r="O59" s="9">
        <f>SUM(C59:N59)</f>
        <v/>
      </c>
    </row>
    <row r="61">
      <c r="B61" s="6" t="inlineStr">
        <is>
          <t>CONTRACT INCOME</t>
        </is>
      </c>
    </row>
    <row r="62">
      <c r="A62" t="inlineStr">
        <is>
          <t>4300-0801</t>
        </is>
      </c>
      <c r="B62" s="7" t="inlineStr">
        <is>
          <t>Cable/Internet Income</t>
        </is>
      </c>
      <c r="C62" s="3" t="n">
        <v>0</v>
      </c>
      <c r="D62" s="3" t="n">
        <v>0</v>
      </c>
      <c r="E62" s="3" t="n">
        <v>0</v>
      </c>
      <c r="F62" s="3" t="n">
        <v>0</v>
      </c>
      <c r="G62" s="3" t="n">
        <v>0</v>
      </c>
      <c r="H62" s="3" t="n">
        <v>0</v>
      </c>
      <c r="I62" s="3" t="n">
        <v>809.35</v>
      </c>
      <c r="J62" s="3" t="n">
        <v>226.63</v>
      </c>
      <c r="K62" s="3" t="n">
        <v>0</v>
      </c>
      <c r="L62" s="3" t="n">
        <v>136.8</v>
      </c>
      <c r="M62" s="3" t="n">
        <v>241.87</v>
      </c>
      <c r="N62" s="3" t="n">
        <v>0</v>
      </c>
      <c r="O62" s="3">
        <f>SUM(C62:N62)</f>
        <v/>
      </c>
      <c r="P62" t="inlineStr"/>
    </row>
    <row r="63">
      <c r="B63" s="8" t="inlineStr">
        <is>
          <t>Subtotal</t>
        </is>
      </c>
      <c r="C63" s="9">
        <f>SUM(C62:C62)</f>
        <v/>
      </c>
      <c r="D63" s="9">
        <f>SUM(D62:D62)</f>
        <v/>
      </c>
      <c r="E63" s="9">
        <f>SUM(E62:E62)</f>
        <v/>
      </c>
      <c r="F63" s="9">
        <f>SUM(F62:F62)</f>
        <v/>
      </c>
      <c r="G63" s="9">
        <f>SUM(G62:G62)</f>
        <v/>
      </c>
      <c r="H63" s="9">
        <f>SUM(H62:H62)</f>
        <v/>
      </c>
      <c r="I63" s="9">
        <f>SUM(I62:I62)</f>
        <v/>
      </c>
      <c r="J63" s="9">
        <f>SUM(J62:J62)</f>
        <v/>
      </c>
      <c r="K63" s="9">
        <f>SUM(K62:K62)</f>
        <v/>
      </c>
      <c r="L63" s="9">
        <f>SUM(L62:L62)</f>
        <v/>
      </c>
      <c r="M63" s="9">
        <f>SUM(M62:M62)</f>
        <v/>
      </c>
      <c r="N63" s="9">
        <f>SUM(N62:N62)</f>
        <v/>
      </c>
      <c r="O63" s="9">
        <f>SUM(C63:N63)</f>
        <v/>
      </c>
    </row>
    <row r="65">
      <c r="B65" s="6" t="inlineStr">
        <is>
          <t>OTHER MISCELLANEOUS INCOME</t>
        </is>
      </c>
    </row>
    <row r="66">
      <c r="A66" t="inlineStr">
        <is>
          <t>4300-0903</t>
        </is>
      </c>
      <c r="B66" s="7" t="inlineStr">
        <is>
          <t>Miscellaneous Income</t>
        </is>
      </c>
      <c r="C66" s="3" t="n">
        <v>68.86</v>
      </c>
      <c r="D66" s="3" t="n">
        <v>38</v>
      </c>
      <c r="E66" s="3" t="n">
        <v>0</v>
      </c>
      <c r="F66" s="3" t="n">
        <v>250</v>
      </c>
      <c r="G66" s="3" t="n">
        <v>0</v>
      </c>
      <c r="H66" s="3" t="n">
        <v>35.99</v>
      </c>
      <c r="I66" s="3" t="n">
        <v>56.36</v>
      </c>
      <c r="J66" s="3" t="n">
        <v>0</v>
      </c>
      <c r="K66" s="3" t="n">
        <v>0</v>
      </c>
      <c r="L66" s="3" t="n">
        <v>0</v>
      </c>
      <c r="M66" s="3" t="n">
        <v>0</v>
      </c>
      <c r="N66" s="3" t="n">
        <v>0</v>
      </c>
      <c r="O66" s="3">
        <f>SUM(C66:N66)</f>
        <v/>
      </c>
      <c r="P66" t="inlineStr"/>
    </row>
    <row r="67">
      <c r="A67" t="inlineStr">
        <is>
          <t>4300-0907</t>
        </is>
      </c>
      <c r="B67" s="7" t="inlineStr">
        <is>
          <t>Key/Lock Income</t>
        </is>
      </c>
      <c r="C67" s="3" t="n">
        <v>0</v>
      </c>
      <c r="D67" s="3" t="n">
        <v>0</v>
      </c>
      <c r="E67" s="3" t="n">
        <v>0</v>
      </c>
      <c r="F67" s="3" t="n">
        <v>3</v>
      </c>
      <c r="G67" s="3" t="n">
        <v>0</v>
      </c>
      <c r="H67" s="3" t="n">
        <v>50</v>
      </c>
      <c r="I67" s="3" t="n">
        <v>0</v>
      </c>
      <c r="J67" s="3" t="n">
        <v>50</v>
      </c>
      <c r="K67" s="3" t="n">
        <v>100</v>
      </c>
      <c r="L67" s="3" t="n">
        <v>0</v>
      </c>
      <c r="M67" s="3" t="n">
        <v>0</v>
      </c>
      <c r="N67" s="3" t="n">
        <v>6</v>
      </c>
      <c r="O67" s="3">
        <f>SUM(C67:N67)</f>
        <v/>
      </c>
      <c r="P67" t="inlineStr"/>
    </row>
    <row r="68">
      <c r="B68" s="8" t="inlineStr">
        <is>
          <t>Subtotal</t>
        </is>
      </c>
      <c r="C68" s="9">
        <f>SUM(C66:C67)</f>
        <v/>
      </c>
      <c r="D68" s="9">
        <f>SUM(D66:D67)</f>
        <v/>
      </c>
      <c r="E68" s="9">
        <f>SUM(E66:E67)</f>
        <v/>
      </c>
      <c r="F68" s="9">
        <f>SUM(F66:F67)</f>
        <v/>
      </c>
      <c r="G68" s="9">
        <f>SUM(G66:G67)</f>
        <v/>
      </c>
      <c r="H68" s="9">
        <f>SUM(H66:H67)</f>
        <v/>
      </c>
      <c r="I68" s="9">
        <f>SUM(I66:I67)</f>
        <v/>
      </c>
      <c r="J68" s="9">
        <f>SUM(J66:J67)</f>
        <v/>
      </c>
      <c r="K68" s="9">
        <f>SUM(K66:K67)</f>
        <v/>
      </c>
      <c r="L68" s="9">
        <f>SUM(L66:L67)</f>
        <v/>
      </c>
      <c r="M68" s="9">
        <f>SUM(M66:M67)</f>
        <v/>
      </c>
      <c r="N68" s="9">
        <f>SUM(N66:N67)</f>
        <v/>
      </c>
      <c r="O68" s="9">
        <f>SUM(C68:N68)</f>
        <v/>
      </c>
    </row>
    <row r="70">
      <c r="B70" s="5" t="inlineStr">
        <is>
          <t>Total Other Income</t>
        </is>
      </c>
      <c r="C70" s="10">
        <f>C43+C52+C59+C63+C68</f>
        <v/>
      </c>
      <c r="D70" s="10">
        <f>D43+D52+D59+D63+D68</f>
        <v/>
      </c>
      <c r="E70" s="10">
        <f>E43+E52+E59+E63+E68</f>
        <v/>
      </c>
      <c r="F70" s="10">
        <f>F43+F52+F59+F63+F68</f>
        <v/>
      </c>
      <c r="G70" s="10">
        <f>G43+G52+G59+G63+G68</f>
        <v/>
      </c>
      <c r="H70" s="10">
        <f>H43+H52+H59+H63+H68</f>
        <v/>
      </c>
      <c r="I70" s="10">
        <f>I43+I52+I59+I63+I68</f>
        <v/>
      </c>
      <c r="J70" s="10">
        <f>J43+J52+J59+J63+J68</f>
        <v/>
      </c>
      <c r="K70" s="10">
        <f>K43+K52+K59+K63+K68</f>
        <v/>
      </c>
      <c r="L70" s="10">
        <f>L43+L52+L59+L63+L68</f>
        <v/>
      </c>
      <c r="M70" s="10">
        <f>M43+M52+M59+M63+M68</f>
        <v/>
      </c>
      <c r="N70" s="10">
        <f>N43+N52+N59+N63+N68</f>
        <v/>
      </c>
      <c r="O70" s="10">
        <f>SUM(C70:N70)</f>
        <v/>
      </c>
    </row>
    <row r="72">
      <c r="B72" s="5" t="inlineStr">
        <is>
          <t>PAYROLL</t>
        </is>
      </c>
    </row>
    <row r="73">
      <c r="B73" s="6" t="inlineStr">
        <is>
          <t>CONTRACT LABOR EXPENSE - MAINTENANCE</t>
        </is>
      </c>
    </row>
    <row r="74">
      <c r="A74" t="inlineStr">
        <is>
          <t>5010-1000</t>
        </is>
      </c>
      <c r="B74" s="7" t="inlineStr">
        <is>
          <t>Salaries &amp; Wages - Maint</t>
        </is>
      </c>
      <c r="C74" s="3" t="n">
        <v>6894.56</v>
      </c>
      <c r="D74" s="3" t="n">
        <v>7991.34</v>
      </c>
      <c r="E74" s="3" t="n">
        <v>11551.9</v>
      </c>
      <c r="F74" s="3" t="n">
        <v>8556.51</v>
      </c>
      <c r="G74" s="3" t="n">
        <v>9429.35</v>
      </c>
      <c r="H74" s="3" t="n">
        <v>7801.74</v>
      </c>
      <c r="I74" s="3" t="n">
        <v>7860.73</v>
      </c>
      <c r="J74" s="3" t="n">
        <v>11795.11</v>
      </c>
      <c r="K74" s="3" t="n">
        <v>7725.1</v>
      </c>
      <c r="L74" s="3" t="n">
        <v>7914.11</v>
      </c>
      <c r="M74" s="3" t="n">
        <v>7716.57</v>
      </c>
      <c r="N74" s="3" t="n">
        <v>8525.379999999999</v>
      </c>
      <c r="O74" s="3">
        <f>SUM(C74:N74)</f>
        <v/>
      </c>
      <c r="P74" t="inlineStr"/>
    </row>
    <row r="75">
      <c r="A75" t="inlineStr">
        <is>
          <t>5010-3000</t>
        </is>
      </c>
      <c r="B75" s="7" t="inlineStr">
        <is>
          <t>Bonuses - Maint</t>
        </is>
      </c>
      <c r="C75" s="3" t="n">
        <v>0</v>
      </c>
      <c r="D75" s="3" t="n">
        <v>4576</v>
      </c>
      <c r="E75" s="3" t="n">
        <v>0</v>
      </c>
      <c r="F75" s="3" t="n">
        <v>30</v>
      </c>
      <c r="G75" s="3" t="n">
        <v>7276</v>
      </c>
      <c r="H75" s="3" t="n">
        <v>0</v>
      </c>
      <c r="I75" s="3" t="n">
        <v>0</v>
      </c>
      <c r="J75" s="3" t="n">
        <v>2496</v>
      </c>
      <c r="K75" s="3" t="n">
        <v>0</v>
      </c>
      <c r="L75" s="3" t="n">
        <v>0</v>
      </c>
      <c r="M75" s="3" t="n">
        <v>2366</v>
      </c>
      <c r="N75" s="3" t="n">
        <v>0</v>
      </c>
      <c r="O75" s="3">
        <f>SUM(C75:N75)</f>
        <v/>
      </c>
      <c r="P75" t="inlineStr"/>
    </row>
    <row r="76">
      <c r="A76" t="inlineStr">
        <is>
          <t>5010-4000</t>
        </is>
      </c>
      <c r="B76" s="7" t="inlineStr">
        <is>
          <t>Commissions - Maint</t>
        </is>
      </c>
      <c r="C76" s="3" t="n">
        <v>0</v>
      </c>
      <c r="D76" s="3" t="n">
        <v>69.8</v>
      </c>
      <c r="E76" s="3" t="n">
        <v>0</v>
      </c>
      <c r="F76" s="3" t="n">
        <v>332.16</v>
      </c>
      <c r="G76" s="3" t="n">
        <v>274.3</v>
      </c>
      <c r="H76" s="3" t="n">
        <v>193.52</v>
      </c>
      <c r="I76" s="3" t="n">
        <v>353.6</v>
      </c>
      <c r="J76" s="3" t="n">
        <v>347.04</v>
      </c>
      <c r="K76" s="3" t="n">
        <v>253.5</v>
      </c>
      <c r="L76" s="3" t="n">
        <v>141.28</v>
      </c>
      <c r="M76" s="3" t="n">
        <v>643.8</v>
      </c>
      <c r="N76" s="3" t="n">
        <v>0</v>
      </c>
      <c r="O76" s="3">
        <f>SUM(C76:N76)</f>
        <v/>
      </c>
      <c r="P76" t="inlineStr"/>
    </row>
    <row r="77">
      <c r="A77" t="inlineStr">
        <is>
          <t>5010-5000</t>
        </is>
      </c>
      <c r="B77" s="7" t="inlineStr">
        <is>
          <t>Overtime - Maint</t>
        </is>
      </c>
      <c r="C77" s="3" t="n">
        <v>395.97</v>
      </c>
      <c r="D77" s="3" t="n">
        <v>904.14</v>
      </c>
      <c r="E77" s="3" t="n">
        <v>759.9</v>
      </c>
      <c r="F77" s="3" t="n">
        <v>470.24</v>
      </c>
      <c r="G77" s="3" t="n">
        <v>1509.86</v>
      </c>
      <c r="H77" s="3" t="n">
        <v>700.6</v>
      </c>
      <c r="I77" s="3" t="n">
        <v>885.0599999999999</v>
      </c>
      <c r="J77" s="3" t="n">
        <v>1402.58</v>
      </c>
      <c r="K77" s="3" t="n">
        <v>730.4400000000001</v>
      </c>
      <c r="L77" s="3" t="n">
        <v>519.88</v>
      </c>
      <c r="M77" s="3" t="n">
        <v>223.33</v>
      </c>
      <c r="N77" s="3" t="n">
        <v>406.48</v>
      </c>
      <c r="O77" s="3">
        <f>SUM(C77:N77)</f>
        <v/>
      </c>
      <c r="P77" t="inlineStr"/>
    </row>
    <row r="78">
      <c r="B78" s="8" t="inlineStr">
        <is>
          <t>Subtotal</t>
        </is>
      </c>
      <c r="C78" s="9">
        <f>SUM(C74:C77)</f>
        <v/>
      </c>
      <c r="D78" s="9">
        <f>SUM(D74:D77)</f>
        <v/>
      </c>
      <c r="E78" s="9">
        <f>SUM(E74:E77)</f>
        <v/>
      </c>
      <c r="F78" s="9">
        <f>SUM(F74:F77)</f>
        <v/>
      </c>
      <c r="G78" s="9">
        <f>SUM(G74:G77)</f>
        <v/>
      </c>
      <c r="H78" s="9">
        <f>SUM(H74:H77)</f>
        <v/>
      </c>
      <c r="I78" s="9">
        <f>SUM(I74:I77)</f>
        <v/>
      </c>
      <c r="J78" s="9">
        <f>SUM(J74:J77)</f>
        <v/>
      </c>
      <c r="K78" s="9">
        <f>SUM(K74:K77)</f>
        <v/>
      </c>
      <c r="L78" s="9">
        <f>SUM(L74:L77)</f>
        <v/>
      </c>
      <c r="M78" s="9">
        <f>SUM(M74:M77)</f>
        <v/>
      </c>
      <c r="N78" s="9">
        <f>SUM(N74:N77)</f>
        <v/>
      </c>
      <c r="O78" s="9">
        <f>SUM(C78:N78)</f>
        <v/>
      </c>
    </row>
    <row r="80">
      <c r="B80" s="6" t="inlineStr">
        <is>
          <t>CONTRACT LABOR EXPENSE - LEASING</t>
        </is>
      </c>
    </row>
    <row r="81">
      <c r="A81" t="inlineStr">
        <is>
          <t>5015-1000</t>
        </is>
      </c>
      <c r="B81" s="7" t="inlineStr">
        <is>
          <t>Salaries &amp; Wages - Leasing</t>
        </is>
      </c>
      <c r="C81" s="3" t="n">
        <v>8043.25</v>
      </c>
      <c r="D81" s="3" t="n">
        <v>8201.540000000001</v>
      </c>
      <c r="E81" s="3" t="n">
        <v>14957.72</v>
      </c>
      <c r="F81" s="3" t="n">
        <v>11030.2</v>
      </c>
      <c r="G81" s="3" t="n">
        <v>11087.22</v>
      </c>
      <c r="H81" s="3" t="n">
        <v>11048.74</v>
      </c>
      <c r="I81" s="3" t="n">
        <v>11114.2</v>
      </c>
      <c r="J81" s="3" t="n">
        <v>16347.18</v>
      </c>
      <c r="K81" s="3" t="n">
        <v>10983.6</v>
      </c>
      <c r="L81" s="3" t="n">
        <v>9113.190000000001</v>
      </c>
      <c r="M81" s="3" t="n">
        <v>9393.98</v>
      </c>
      <c r="N81" s="3" t="n">
        <v>9777.68</v>
      </c>
      <c r="O81" s="3">
        <f>SUM(C81:N81)</f>
        <v/>
      </c>
      <c r="P81" t="inlineStr"/>
    </row>
    <row r="82">
      <c r="A82" t="inlineStr">
        <is>
          <t>5015-3000</t>
        </is>
      </c>
      <c r="B82" s="7" t="inlineStr">
        <is>
          <t>Bonuses - Leasing</t>
        </is>
      </c>
      <c r="C82" s="3" t="n">
        <v>0</v>
      </c>
      <c r="D82" s="3" t="n">
        <v>4617.5</v>
      </c>
      <c r="E82" s="3" t="n">
        <v>0</v>
      </c>
      <c r="F82" s="3" t="n">
        <v>0</v>
      </c>
      <c r="G82" s="3" t="n">
        <v>6718</v>
      </c>
      <c r="H82" s="3" t="n">
        <v>0</v>
      </c>
      <c r="I82" s="3" t="n">
        <v>0</v>
      </c>
      <c r="J82" s="3" t="n">
        <v>5267</v>
      </c>
      <c r="K82" s="3" t="n">
        <v>0</v>
      </c>
      <c r="L82" s="3" t="n">
        <v>0</v>
      </c>
      <c r="M82" s="3" t="n">
        <v>2606</v>
      </c>
      <c r="N82" s="3" t="n">
        <v>0</v>
      </c>
      <c r="O82" s="3">
        <f>SUM(C82:N82)</f>
        <v/>
      </c>
      <c r="P82" t="inlineStr"/>
    </row>
    <row r="83">
      <c r="A83" t="inlineStr">
        <is>
          <t>5015-4000</t>
        </is>
      </c>
      <c r="B83" s="7" t="inlineStr">
        <is>
          <t>Commissions - Leasing</t>
        </is>
      </c>
      <c r="C83" s="3" t="n">
        <v>103.32</v>
      </c>
      <c r="D83" s="3" t="n">
        <v>460.47</v>
      </c>
      <c r="E83" s="3" t="n">
        <v>101.4</v>
      </c>
      <c r="F83" s="3" t="n">
        <v>721.77</v>
      </c>
      <c r="G83" s="3" t="n">
        <v>1147.65</v>
      </c>
      <c r="H83" s="3" t="n">
        <v>363.82</v>
      </c>
      <c r="I83" s="3" t="n">
        <v>910.42</v>
      </c>
      <c r="J83" s="3" t="n">
        <v>982.16</v>
      </c>
      <c r="K83" s="3" t="n">
        <v>707.39</v>
      </c>
      <c r="L83" s="3" t="n">
        <v>526.13</v>
      </c>
      <c r="M83" s="3" t="n">
        <v>1274.53</v>
      </c>
      <c r="N83" s="3" t="n">
        <v>510.33</v>
      </c>
      <c r="O83" s="3">
        <f>SUM(C83:N83)</f>
        <v/>
      </c>
      <c r="P83" t="inlineStr"/>
    </row>
    <row r="84">
      <c r="A84" t="inlineStr">
        <is>
          <t>5015-5000</t>
        </is>
      </c>
      <c r="B84" s="7" t="inlineStr">
        <is>
          <t>Overtime - Leasing</t>
        </is>
      </c>
      <c r="C84" s="3" t="n">
        <v>22.99</v>
      </c>
      <c r="D84" s="3" t="n">
        <v>335.7</v>
      </c>
      <c r="E84" s="3" t="n">
        <v>174.59</v>
      </c>
      <c r="F84" s="3" t="n">
        <v>230.39</v>
      </c>
      <c r="G84" s="3" t="n">
        <v>145.52</v>
      </c>
      <c r="H84" s="3" t="n">
        <v>74.11</v>
      </c>
      <c r="I84" s="3" t="n">
        <v>111.64</v>
      </c>
      <c r="J84" s="3" t="n">
        <v>367.23</v>
      </c>
      <c r="K84" s="3" t="n">
        <v>151.51</v>
      </c>
      <c r="L84" s="3" t="n">
        <v>146.65</v>
      </c>
      <c r="M84" s="3" t="n">
        <v>44.02</v>
      </c>
      <c r="N84" s="3" t="n">
        <v>94.26000000000001</v>
      </c>
      <c r="O84" s="3">
        <f>SUM(C84:N84)</f>
        <v/>
      </c>
      <c r="P84" t="inlineStr"/>
    </row>
    <row r="85">
      <c r="B85" s="8" t="inlineStr">
        <is>
          <t>Subtotal</t>
        </is>
      </c>
      <c r="C85" s="9">
        <f>SUM(C81:C84)</f>
        <v/>
      </c>
      <c r="D85" s="9">
        <f>SUM(D81:D84)</f>
        <v/>
      </c>
      <c r="E85" s="9">
        <f>SUM(E81:E84)</f>
        <v/>
      </c>
      <c r="F85" s="9">
        <f>SUM(F81:F84)</f>
        <v/>
      </c>
      <c r="G85" s="9">
        <f>SUM(G81:G84)</f>
        <v/>
      </c>
      <c r="H85" s="9">
        <f>SUM(H81:H84)</f>
        <v/>
      </c>
      <c r="I85" s="9">
        <f>SUM(I81:I84)</f>
        <v/>
      </c>
      <c r="J85" s="9">
        <f>SUM(J81:J84)</f>
        <v/>
      </c>
      <c r="K85" s="9">
        <f>SUM(K81:K84)</f>
        <v/>
      </c>
      <c r="L85" s="9">
        <f>SUM(L81:L84)</f>
        <v/>
      </c>
      <c r="M85" s="9">
        <f>SUM(M81:M84)</f>
        <v/>
      </c>
      <c r="N85" s="9">
        <f>SUM(N81:N84)</f>
        <v/>
      </c>
      <c r="O85" s="9">
        <f>SUM(C85:N85)</f>
        <v/>
      </c>
    </row>
    <row r="87">
      <c r="B87" s="6" t="inlineStr">
        <is>
          <t>OTHER CONTRACT LABOR RELATED COSTS</t>
        </is>
      </c>
    </row>
    <row r="88">
      <c r="A88" t="inlineStr">
        <is>
          <t>5035-0000</t>
        </is>
      </c>
      <c r="B88" s="7" t="inlineStr">
        <is>
          <t>Temporary Help</t>
        </is>
      </c>
      <c r="C88" s="3" t="n">
        <v>600</v>
      </c>
      <c r="D88" s="3" t="n">
        <v>8659.82</v>
      </c>
      <c r="E88" s="3" t="n">
        <v>6690.42</v>
      </c>
      <c r="F88" s="3" t="n">
        <v>1608.4</v>
      </c>
      <c r="G88" s="3" t="n">
        <v>2675.96</v>
      </c>
      <c r="H88" s="3" t="n">
        <v>1358.2</v>
      </c>
      <c r="I88" s="3" t="n">
        <v>377.3</v>
      </c>
      <c r="J88" s="3" t="n">
        <v>0</v>
      </c>
      <c r="K88" s="3" t="n">
        <v>0</v>
      </c>
      <c r="L88" s="3" t="n">
        <v>417.73</v>
      </c>
      <c r="M88" s="3" t="n">
        <v>0</v>
      </c>
      <c r="N88" s="3" t="n">
        <v>0</v>
      </c>
      <c r="O88" s="3">
        <f>SUM(C88:N88)</f>
        <v/>
      </c>
      <c r="P88" t="inlineStr"/>
    </row>
    <row r="89">
      <c r="A89" t="inlineStr">
        <is>
          <t>5037-0000</t>
        </is>
      </c>
      <c r="B89" s="7" t="inlineStr">
        <is>
          <t>Payroll Processing Fees_Burden</t>
        </is>
      </c>
      <c r="C89" s="3" t="n">
        <v>4947.22</v>
      </c>
      <c r="D89" s="3" t="n">
        <v>8690.049999999999</v>
      </c>
      <c r="E89" s="3" t="n">
        <v>8814.540000000001</v>
      </c>
      <c r="F89" s="3" t="n">
        <v>6838.79</v>
      </c>
      <c r="G89" s="3" t="n">
        <v>12028.11</v>
      </c>
      <c r="H89" s="3" t="n">
        <v>6458.4</v>
      </c>
      <c r="I89" s="3" t="n">
        <v>6795.39</v>
      </c>
      <c r="J89" s="3" t="n">
        <v>12481.34</v>
      </c>
      <c r="K89" s="3" t="n">
        <v>6576.49</v>
      </c>
      <c r="L89" s="3" t="n">
        <v>5875.6</v>
      </c>
      <c r="M89" s="3" t="n">
        <v>7765.83</v>
      </c>
      <c r="N89" s="3" t="n">
        <v>6180.52</v>
      </c>
      <c r="O89" s="3">
        <f>SUM(C89:N89)</f>
        <v/>
      </c>
      <c r="P89" t="inlineStr"/>
    </row>
    <row r="90">
      <c r="A90" t="inlineStr">
        <is>
          <t>5040-0000</t>
        </is>
      </c>
      <c r="B90" s="7" t="inlineStr">
        <is>
          <t>Payroll Allocation</t>
        </is>
      </c>
      <c r="C90" s="3" t="n">
        <v>912</v>
      </c>
      <c r="D90" s="3" t="n">
        <v>912</v>
      </c>
      <c r="E90" s="3" t="n">
        <v>912</v>
      </c>
      <c r="F90" s="3" t="n">
        <v>912</v>
      </c>
      <c r="G90" s="3" t="n">
        <v>912</v>
      </c>
      <c r="H90" s="3" t="n">
        <v>-468</v>
      </c>
      <c r="I90" s="3" t="n">
        <v>684</v>
      </c>
      <c r="J90" s="3" t="n">
        <v>684</v>
      </c>
      <c r="K90" s="3" t="n">
        <v>684</v>
      </c>
      <c r="L90" s="3" t="n">
        <v>684</v>
      </c>
      <c r="M90" s="3" t="n">
        <v>684</v>
      </c>
      <c r="N90" s="3" t="n">
        <v>684</v>
      </c>
      <c r="O90" s="3">
        <f>SUM(C90:N90)</f>
        <v/>
      </c>
      <c r="P90" t="inlineStr"/>
    </row>
    <row r="91">
      <c r="A91" t="inlineStr">
        <is>
          <t>5050-0000</t>
        </is>
      </c>
      <c r="B91" s="7" t="inlineStr">
        <is>
          <t>Cell Phone Allowance</t>
        </is>
      </c>
      <c r="C91" s="3" t="n">
        <v>0</v>
      </c>
      <c r="D91" s="3" t="n">
        <v>0</v>
      </c>
      <c r="E91" s="3" t="n">
        <v>0</v>
      </c>
      <c r="F91" s="3" t="n">
        <v>3</v>
      </c>
      <c r="G91" s="3" t="n">
        <v>2.5</v>
      </c>
      <c r="H91" s="3" t="n">
        <v>0</v>
      </c>
      <c r="I91" s="3" t="n">
        <v>0</v>
      </c>
      <c r="J91" s="3" t="n">
        <v>0</v>
      </c>
      <c r="K91" s="3" t="n">
        <v>0</v>
      </c>
      <c r="L91" s="3" t="n">
        <v>0</v>
      </c>
      <c r="M91" s="3" t="n">
        <v>0</v>
      </c>
      <c r="N91" s="3" t="n">
        <v>0</v>
      </c>
      <c r="O91" s="3">
        <f>SUM(C91:N91)</f>
        <v/>
      </c>
      <c r="P91" t="inlineStr"/>
    </row>
    <row r="92">
      <c r="B92" s="8" t="inlineStr">
        <is>
          <t>Subtotal</t>
        </is>
      </c>
      <c r="C92" s="9">
        <f>SUM(C88:C91)</f>
        <v/>
      </c>
      <c r="D92" s="9">
        <f>SUM(D88:D91)</f>
        <v/>
      </c>
      <c r="E92" s="9">
        <f>SUM(E88:E91)</f>
        <v/>
      </c>
      <c r="F92" s="9">
        <f>SUM(F88:F91)</f>
        <v/>
      </c>
      <c r="G92" s="9">
        <f>SUM(G88:G91)</f>
        <v/>
      </c>
      <c r="H92" s="9">
        <f>SUM(H88:H91)</f>
        <v/>
      </c>
      <c r="I92" s="9">
        <f>SUM(I88:I91)</f>
        <v/>
      </c>
      <c r="J92" s="9">
        <f>SUM(J88:J91)</f>
        <v/>
      </c>
      <c r="K92" s="9">
        <f>SUM(K88:K91)</f>
        <v/>
      </c>
      <c r="L92" s="9">
        <f>SUM(L88:L91)</f>
        <v/>
      </c>
      <c r="M92" s="9">
        <f>SUM(M88:M91)</f>
        <v/>
      </c>
      <c r="N92" s="9">
        <f>SUM(N88:N91)</f>
        <v/>
      </c>
      <c r="O92" s="9">
        <f>SUM(C92:N92)</f>
        <v/>
      </c>
    </row>
    <row r="94">
      <c r="B94" s="6" t="inlineStr">
        <is>
          <t>NON-DEDUCTIBLE G &amp; A EXPENSES</t>
        </is>
      </c>
    </row>
    <row r="95">
      <c r="A95" t="inlineStr">
        <is>
          <t>5052-0000</t>
        </is>
      </c>
      <c r="B95" s="7" t="inlineStr">
        <is>
          <t>Vehicle Allowance</t>
        </is>
      </c>
      <c r="C95" s="3" t="n">
        <v>0</v>
      </c>
      <c r="D95" s="3" t="n">
        <v>0</v>
      </c>
      <c r="E95" s="3" t="n">
        <v>0</v>
      </c>
      <c r="F95" s="3" t="n">
        <v>32</v>
      </c>
      <c r="G95" s="3" t="n">
        <v>20</v>
      </c>
      <c r="H95" s="3" t="n">
        <v>0</v>
      </c>
      <c r="I95" s="3" t="n">
        <v>0</v>
      </c>
      <c r="J95" s="3" t="n">
        <v>0</v>
      </c>
      <c r="K95" s="3" t="n">
        <v>0</v>
      </c>
      <c r="L95" s="3" t="n">
        <v>0</v>
      </c>
      <c r="M95" s="3" t="n">
        <v>0</v>
      </c>
      <c r="N95" s="3" t="n">
        <v>0</v>
      </c>
      <c r="O95" s="3">
        <f>SUM(C95:N95)</f>
        <v/>
      </c>
      <c r="P95" t="inlineStr"/>
    </row>
    <row r="96">
      <c r="B96" s="8" t="inlineStr">
        <is>
          <t>Subtotal</t>
        </is>
      </c>
      <c r="C96" s="9">
        <f>SUM(C95:C95)</f>
        <v/>
      </c>
      <c r="D96" s="9">
        <f>SUM(D95:D95)</f>
        <v/>
      </c>
      <c r="E96" s="9">
        <f>SUM(E95:E95)</f>
        <v/>
      </c>
      <c r="F96" s="9">
        <f>SUM(F95:F95)</f>
        <v/>
      </c>
      <c r="G96" s="9">
        <f>SUM(G95:G95)</f>
        <v/>
      </c>
      <c r="H96" s="9">
        <f>SUM(H95:H95)</f>
        <v/>
      </c>
      <c r="I96" s="9">
        <f>SUM(I95:I95)</f>
        <v/>
      </c>
      <c r="J96" s="9">
        <f>SUM(J95:J95)</f>
        <v/>
      </c>
      <c r="K96" s="9">
        <f>SUM(K95:K95)</f>
        <v/>
      </c>
      <c r="L96" s="9">
        <f>SUM(L95:L95)</f>
        <v/>
      </c>
      <c r="M96" s="9">
        <f>SUM(M95:M95)</f>
        <v/>
      </c>
      <c r="N96" s="9">
        <f>SUM(N95:N95)</f>
        <v/>
      </c>
      <c r="O96" s="9">
        <f>SUM(C96:N96)</f>
        <v/>
      </c>
    </row>
    <row r="98">
      <c r="B98" s="5" t="inlineStr">
        <is>
          <t>Total Payroll</t>
        </is>
      </c>
      <c r="C98" s="10">
        <f>C78+C85+C92+C96</f>
        <v/>
      </c>
      <c r="D98" s="10">
        <f>D78+D85+D92+D96</f>
        <v/>
      </c>
      <c r="E98" s="10">
        <f>E78+E85+E92+E96</f>
        <v/>
      </c>
      <c r="F98" s="10">
        <f>F78+F85+F92+F96</f>
        <v/>
      </c>
      <c r="G98" s="10">
        <f>G78+G85+G92+G96</f>
        <v/>
      </c>
      <c r="H98" s="10">
        <f>H78+H85+H92+H96</f>
        <v/>
      </c>
      <c r="I98" s="10">
        <f>I78+I85+I92+I96</f>
        <v/>
      </c>
      <c r="J98" s="10">
        <f>J78+J85+J92+J96</f>
        <v/>
      </c>
      <c r="K98" s="10">
        <f>K78+K85+K92+K96</f>
        <v/>
      </c>
      <c r="L98" s="10">
        <f>L78+L85+L92+L96</f>
        <v/>
      </c>
      <c r="M98" s="10">
        <f>M78+M85+M92+M96</f>
        <v/>
      </c>
      <c r="N98" s="10">
        <f>N78+N85+N92+N96</f>
        <v/>
      </c>
      <c r="O98" s="10">
        <f>SUM(C98:N98)</f>
        <v/>
      </c>
    </row>
    <row r="100">
      <c r="B100" s="5" t="inlineStr">
        <is>
          <t>MAINTENANCE &amp; CONTRACTS</t>
        </is>
      </c>
    </row>
    <row r="101">
      <c r="B101" s="6" t="inlineStr">
        <is>
          <t>BUILDING REPAIRS &amp; MAINTENANCE</t>
        </is>
      </c>
    </row>
    <row r="102">
      <c r="A102" t="inlineStr">
        <is>
          <t>5161-0000</t>
        </is>
      </c>
      <c r="B102" s="7" t="inlineStr">
        <is>
          <t>Carpet/Tile/Vinyl Repairs</t>
        </is>
      </c>
      <c r="C102" s="3" t="n">
        <v>198</v>
      </c>
      <c r="D102" s="3" t="n">
        <v>0</v>
      </c>
      <c r="E102" s="3" t="n">
        <v>245</v>
      </c>
      <c r="F102" s="3" t="n">
        <v>155.72</v>
      </c>
      <c r="G102" s="3" t="n">
        <v>0</v>
      </c>
      <c r="H102" s="3" t="n">
        <v>25</v>
      </c>
      <c r="I102" s="3" t="n">
        <v>0</v>
      </c>
      <c r="J102" s="3" t="n">
        <v>0</v>
      </c>
      <c r="K102" s="3" t="n">
        <v>0</v>
      </c>
      <c r="L102" s="3" t="n">
        <v>0</v>
      </c>
      <c r="M102" s="3" t="n">
        <v>0</v>
      </c>
      <c r="N102" s="3" t="n">
        <v>0</v>
      </c>
      <c r="O102" s="3">
        <f>SUM(C102:N102)</f>
        <v/>
      </c>
      <c r="P102" t="inlineStr"/>
    </row>
    <row r="103">
      <c r="B103" s="8" t="inlineStr">
        <is>
          <t>Subtotal</t>
        </is>
      </c>
      <c r="C103" s="9">
        <f>SUM(C102:C102)</f>
        <v/>
      </c>
      <c r="D103" s="9">
        <f>SUM(D102:D102)</f>
        <v/>
      </c>
      <c r="E103" s="9">
        <f>SUM(E102:E102)</f>
        <v/>
      </c>
      <c r="F103" s="9">
        <f>SUM(F102:F102)</f>
        <v/>
      </c>
      <c r="G103" s="9">
        <f>SUM(G102:G102)</f>
        <v/>
      </c>
      <c r="H103" s="9">
        <f>SUM(H102:H102)</f>
        <v/>
      </c>
      <c r="I103" s="9">
        <f>SUM(I102:I102)</f>
        <v/>
      </c>
      <c r="J103" s="9">
        <f>SUM(J102:J102)</f>
        <v/>
      </c>
      <c r="K103" s="9">
        <f>SUM(K102:K102)</f>
        <v/>
      </c>
      <c r="L103" s="9">
        <f>SUM(L102:L102)</f>
        <v/>
      </c>
      <c r="M103" s="9">
        <f>SUM(M102:M102)</f>
        <v/>
      </c>
      <c r="N103" s="9">
        <f>SUM(N102:N102)</f>
        <v/>
      </c>
      <c r="O103" s="9">
        <f>SUM(C103:N103)</f>
        <v/>
      </c>
    </row>
    <row r="105">
      <c r="B105" s="6" t="inlineStr">
        <is>
          <t>SERVICE CONTRACTS</t>
        </is>
      </c>
    </row>
    <row r="106">
      <c r="A106" t="inlineStr">
        <is>
          <t>5305-0000</t>
        </is>
      </c>
      <c r="B106" s="7" t="inlineStr">
        <is>
          <t>Landscape Services</t>
        </is>
      </c>
      <c r="C106" s="3" t="n">
        <v>-2628.75</v>
      </c>
      <c r="D106" s="3" t="n">
        <v>1623.75</v>
      </c>
      <c r="E106" s="3" t="n">
        <v>1623.75</v>
      </c>
      <c r="F106" s="3" t="n">
        <v>1623.75</v>
      </c>
      <c r="G106" s="3" t="n">
        <v>1623.75</v>
      </c>
      <c r="H106" s="3" t="n">
        <v>1623.75</v>
      </c>
      <c r="I106" s="3" t="n">
        <v>1687.97</v>
      </c>
      <c r="J106" s="3" t="n">
        <v>1687.97</v>
      </c>
      <c r="K106" s="3" t="n">
        <v>1687.97</v>
      </c>
      <c r="L106" s="3" t="n">
        <v>1687.97</v>
      </c>
      <c r="M106" s="3" t="n">
        <v>1687.97</v>
      </c>
      <c r="N106" s="3" t="n">
        <v>1687.97</v>
      </c>
      <c r="O106" s="3">
        <f>SUM(C106:N106)</f>
        <v/>
      </c>
      <c r="P106" t="inlineStr"/>
    </row>
    <row r="107">
      <c r="A107" t="inlineStr">
        <is>
          <t>5310-0000</t>
        </is>
      </c>
      <c r="B107" s="7" t="inlineStr">
        <is>
          <t>Pest Control Contract</t>
        </is>
      </c>
      <c r="C107" s="3" t="n">
        <v>227.07</v>
      </c>
      <c r="D107" s="3" t="n">
        <v>242.5</v>
      </c>
      <c r="E107" s="3" t="n">
        <v>-211.64</v>
      </c>
      <c r="F107" s="3" t="n">
        <v>242.5</v>
      </c>
      <c r="G107" s="3" t="n">
        <v>242.5</v>
      </c>
      <c r="H107" s="3" t="n">
        <v>242.5</v>
      </c>
      <c r="I107" s="3" t="n">
        <v>242.5</v>
      </c>
      <c r="J107" s="3" t="n">
        <v>242.5</v>
      </c>
      <c r="K107" s="3" t="n">
        <v>242.5</v>
      </c>
      <c r="L107" s="3" t="n">
        <v>242.5</v>
      </c>
      <c r="M107" s="3" t="n">
        <v>242.5</v>
      </c>
      <c r="N107" s="3" t="n">
        <v>242.5</v>
      </c>
      <c r="O107" s="3">
        <f>SUM(C107:N107)</f>
        <v/>
      </c>
      <c r="P107" t="inlineStr"/>
    </row>
    <row r="108">
      <c r="A108" t="inlineStr">
        <is>
          <t>5320-0000</t>
        </is>
      </c>
      <c r="B108" s="7" t="inlineStr">
        <is>
          <t>Security Devices/Fire Alarm Contract</t>
        </is>
      </c>
      <c r="C108" s="3" t="n">
        <v>225</v>
      </c>
      <c r="D108" s="3" t="n">
        <v>450</v>
      </c>
      <c r="E108" s="3" t="n">
        <v>2000</v>
      </c>
      <c r="F108" s="3" t="n">
        <v>225</v>
      </c>
      <c r="G108" s="3" t="n">
        <v>250</v>
      </c>
      <c r="H108" s="3" t="n">
        <v>225</v>
      </c>
      <c r="I108" s="3" t="n">
        <v>0</v>
      </c>
      <c r="J108" s="3" t="n">
        <v>450</v>
      </c>
      <c r="K108" s="3" t="n">
        <v>225</v>
      </c>
      <c r="L108" s="3" t="n">
        <v>450</v>
      </c>
      <c r="M108" s="3" t="n">
        <v>225</v>
      </c>
      <c r="N108" s="3" t="n">
        <v>275</v>
      </c>
      <c r="O108" s="3">
        <f>SUM(C108:N108)</f>
        <v/>
      </c>
      <c r="P108" t="inlineStr"/>
    </row>
    <row r="109">
      <c r="B109" s="8" t="inlineStr">
        <is>
          <t>Subtotal</t>
        </is>
      </c>
      <c r="C109" s="9">
        <f>SUM(C106:C108)</f>
        <v/>
      </c>
      <c r="D109" s="9">
        <f>SUM(D106:D108)</f>
        <v/>
      </c>
      <c r="E109" s="9">
        <f>SUM(E106:E108)</f>
        <v/>
      </c>
      <c r="F109" s="9">
        <f>SUM(F106:F108)</f>
        <v/>
      </c>
      <c r="G109" s="9">
        <f>SUM(G106:G108)</f>
        <v/>
      </c>
      <c r="H109" s="9">
        <f>SUM(H106:H108)</f>
        <v/>
      </c>
      <c r="I109" s="9">
        <f>SUM(I106:I108)</f>
        <v/>
      </c>
      <c r="J109" s="9">
        <f>SUM(J106:J108)</f>
        <v/>
      </c>
      <c r="K109" s="9">
        <f>SUM(K106:K108)</f>
        <v/>
      </c>
      <c r="L109" s="9">
        <f>SUM(L106:L108)</f>
        <v/>
      </c>
      <c r="M109" s="9">
        <f>SUM(M106:M108)</f>
        <v/>
      </c>
      <c r="N109" s="9">
        <f>SUM(N106:N108)</f>
        <v/>
      </c>
      <c r="O109" s="9">
        <f>SUM(C109:N109)</f>
        <v/>
      </c>
    </row>
    <row r="111">
      <c r="B111" s="6" t="inlineStr">
        <is>
          <t>UNIT MAKE READY</t>
        </is>
      </c>
    </row>
    <row r="112">
      <c r="A112" t="inlineStr">
        <is>
          <t>5351-0000</t>
        </is>
      </c>
      <c r="B112" s="7" t="inlineStr">
        <is>
          <t>Make Ready: Blinds/Drapes</t>
        </is>
      </c>
      <c r="C112" s="3" t="n">
        <v>0</v>
      </c>
      <c r="D112" s="3" t="n">
        <v>0</v>
      </c>
      <c r="E112" s="3" t="n">
        <v>1009.35</v>
      </c>
      <c r="F112" s="3" t="n">
        <v>0</v>
      </c>
      <c r="G112" s="3" t="n">
        <v>0</v>
      </c>
      <c r="H112" s="3" t="n">
        <v>202.64</v>
      </c>
      <c r="I112" s="3" t="n">
        <v>176.27</v>
      </c>
      <c r="J112" s="3" t="n">
        <v>385.15</v>
      </c>
      <c r="K112" s="3" t="n">
        <v>0</v>
      </c>
      <c r="L112" s="3" t="n">
        <v>176.28</v>
      </c>
      <c r="M112" s="3" t="n">
        <v>0</v>
      </c>
      <c r="N112" s="3" t="n">
        <v>779.36</v>
      </c>
      <c r="O112" s="3">
        <f>SUM(C112:N112)</f>
        <v/>
      </c>
      <c r="P112" t="inlineStr"/>
    </row>
    <row r="113">
      <c r="A113" t="inlineStr">
        <is>
          <t>5352-0000</t>
        </is>
      </c>
      <c r="B113" s="7" t="inlineStr">
        <is>
          <t>Make Ready: Carpet Cleaning</t>
        </is>
      </c>
      <c r="C113" s="3" t="n">
        <v>125</v>
      </c>
      <c r="D113" s="3" t="n">
        <v>0</v>
      </c>
      <c r="E113" s="3" t="n">
        <v>385.27</v>
      </c>
      <c r="F113" s="3" t="n">
        <v>484.31</v>
      </c>
      <c r="G113" s="3" t="n">
        <v>216.45</v>
      </c>
      <c r="H113" s="3" t="n">
        <v>35</v>
      </c>
      <c r="I113" s="3" t="n">
        <v>0</v>
      </c>
      <c r="J113" s="3" t="n">
        <v>258.25</v>
      </c>
      <c r="K113" s="3" t="n">
        <v>300</v>
      </c>
      <c r="L113" s="3" t="n">
        <v>292.26</v>
      </c>
      <c r="M113" s="3" t="n">
        <v>319.33</v>
      </c>
      <c r="N113" s="3" t="n">
        <v>889.48</v>
      </c>
      <c r="O113" s="3">
        <f>SUM(C113:N113)</f>
        <v/>
      </c>
      <c r="P113" t="inlineStr"/>
    </row>
    <row r="114">
      <c r="A114" t="inlineStr">
        <is>
          <t>5353-0000</t>
        </is>
      </c>
      <c r="B114" s="7" t="inlineStr">
        <is>
          <t>Make Ready: Cleaning Services &amp; Supplies</t>
        </is>
      </c>
      <c r="C114" s="3" t="n">
        <v>1122.6</v>
      </c>
      <c r="D114" s="3" t="n">
        <v>1528.9</v>
      </c>
      <c r="E114" s="3" t="n">
        <v>730.09</v>
      </c>
      <c r="F114" s="3" t="n">
        <v>611.62</v>
      </c>
      <c r="G114" s="3" t="n">
        <v>1172.09</v>
      </c>
      <c r="H114" s="3" t="n">
        <v>408.4</v>
      </c>
      <c r="I114" s="3" t="n">
        <v>1067.65</v>
      </c>
      <c r="J114" s="3" t="n">
        <v>1904.45</v>
      </c>
      <c r="K114" s="3" t="n">
        <v>1245.07</v>
      </c>
      <c r="L114" s="3" t="n">
        <v>1340.17</v>
      </c>
      <c r="M114" s="3" t="n">
        <v>611.61</v>
      </c>
      <c r="N114" s="3" t="n">
        <v>1583.12</v>
      </c>
      <c r="O114" s="3">
        <f>SUM(C114:N114)</f>
        <v/>
      </c>
      <c r="P114" t="inlineStr"/>
    </row>
    <row r="115">
      <c r="A115" t="inlineStr">
        <is>
          <t>5355-0000</t>
        </is>
      </c>
      <c r="B115" s="7" t="inlineStr">
        <is>
          <t>Make Ready: Drywall Repairs</t>
        </is>
      </c>
      <c r="C115" s="3" t="n">
        <v>535</v>
      </c>
      <c r="D115" s="3" t="n">
        <v>-205</v>
      </c>
      <c r="E115" s="3" t="n">
        <v>0</v>
      </c>
      <c r="F115" s="3" t="n">
        <v>0</v>
      </c>
      <c r="G115" s="3" t="n">
        <v>1512.65</v>
      </c>
      <c r="H115" s="3" t="n">
        <v>0</v>
      </c>
      <c r="I115" s="3" t="n">
        <v>1292.2</v>
      </c>
      <c r="J115" s="3" t="n">
        <v>0</v>
      </c>
      <c r="K115" s="3" t="n">
        <v>0</v>
      </c>
      <c r="L115" s="3" t="n">
        <v>0</v>
      </c>
      <c r="M115" s="3" t="n">
        <v>0</v>
      </c>
      <c r="N115" s="3" t="n">
        <v>0</v>
      </c>
      <c r="O115" s="3">
        <f>SUM(C115:N115)</f>
        <v/>
      </c>
      <c r="P115" t="inlineStr"/>
    </row>
    <row r="116">
      <c r="A116" t="inlineStr">
        <is>
          <t>5360-0000</t>
        </is>
      </c>
      <c r="B116" s="7" t="inlineStr">
        <is>
          <t>Make Ready: Miscellaneous Hardware</t>
        </is>
      </c>
      <c r="C116" s="3" t="n">
        <v>0</v>
      </c>
      <c r="D116" s="3" t="n">
        <v>0</v>
      </c>
      <c r="E116" s="3" t="n">
        <v>0</v>
      </c>
      <c r="F116" s="3" t="n">
        <v>193.75</v>
      </c>
      <c r="G116" s="3" t="n">
        <v>0</v>
      </c>
      <c r="H116" s="3" t="n">
        <v>0</v>
      </c>
      <c r="I116" s="3" t="n">
        <v>0</v>
      </c>
      <c r="J116" s="3" t="n">
        <v>0</v>
      </c>
      <c r="K116" s="3" t="n">
        <v>0</v>
      </c>
      <c r="L116" s="3" t="n">
        <v>86</v>
      </c>
      <c r="M116" s="3" t="n">
        <v>0</v>
      </c>
      <c r="N116" s="3" t="n">
        <v>0</v>
      </c>
      <c r="O116" s="3">
        <f>SUM(C116:N116)</f>
        <v/>
      </c>
      <c r="P116" t="inlineStr"/>
    </row>
    <row r="117">
      <c r="A117" t="inlineStr">
        <is>
          <t>5361-0000</t>
        </is>
      </c>
      <c r="B117" s="7" t="inlineStr">
        <is>
          <t>Make Ready: Painting Services</t>
        </is>
      </c>
      <c r="C117" s="3" t="n">
        <v>1435.96</v>
      </c>
      <c r="D117" s="3" t="n">
        <v>2337.53</v>
      </c>
      <c r="E117" s="3" t="n">
        <v>1399</v>
      </c>
      <c r="F117" s="3" t="n">
        <v>295.56</v>
      </c>
      <c r="G117" s="3" t="n">
        <v>1681.68</v>
      </c>
      <c r="H117" s="3" t="n">
        <v>402.9</v>
      </c>
      <c r="I117" s="3" t="n">
        <v>2249.61</v>
      </c>
      <c r="J117" s="3" t="n">
        <v>1305.8</v>
      </c>
      <c r="K117" s="3" t="n">
        <v>1040.6</v>
      </c>
      <c r="L117" s="3" t="n">
        <v>707.1799999999999</v>
      </c>
      <c r="M117" s="3" t="n">
        <v>608.48</v>
      </c>
      <c r="N117" s="3" t="n">
        <v>976.9400000000001</v>
      </c>
      <c r="O117" s="3">
        <f>SUM(C117:N117)</f>
        <v/>
      </c>
      <c r="P117" t="inlineStr"/>
    </row>
    <row r="118">
      <c r="A118" t="inlineStr">
        <is>
          <t>5362-0000</t>
        </is>
      </c>
      <c r="B118" s="7" t="inlineStr">
        <is>
          <t>Make Ready: Painting Supplies</t>
        </is>
      </c>
      <c r="C118" s="3" t="n">
        <v>-223.42</v>
      </c>
      <c r="D118" s="3" t="n">
        <v>575.23</v>
      </c>
      <c r="E118" s="3" t="n">
        <v>962.01</v>
      </c>
      <c r="F118" s="3" t="n">
        <v>593.09</v>
      </c>
      <c r="G118" s="3" t="n">
        <v>362.69</v>
      </c>
      <c r="H118" s="3" t="n">
        <v>986.8</v>
      </c>
      <c r="I118" s="3" t="n">
        <v>269.34</v>
      </c>
      <c r="J118" s="3" t="n">
        <v>479.79</v>
      </c>
      <c r="K118" s="3" t="n">
        <v>232.08</v>
      </c>
      <c r="L118" s="3" t="n">
        <v>218.25</v>
      </c>
      <c r="M118" s="3" t="n">
        <v>478.54</v>
      </c>
      <c r="N118" s="3" t="n">
        <v>1199.58</v>
      </c>
      <c r="O118" s="3">
        <f>SUM(C118:N118)</f>
        <v/>
      </c>
      <c r="P118" t="inlineStr"/>
    </row>
    <row r="119">
      <c r="A119" t="inlineStr">
        <is>
          <t>5367-0000</t>
        </is>
      </c>
      <c r="B119" s="7" t="inlineStr">
        <is>
          <t>Make Ready: Resurfacing - Counters</t>
        </is>
      </c>
      <c r="C119" s="3" t="n">
        <v>0</v>
      </c>
      <c r="D119" s="3" t="n">
        <v>695</v>
      </c>
      <c r="E119" s="3" t="n">
        <v>545</v>
      </c>
      <c r="F119" s="3" t="n">
        <v>0</v>
      </c>
      <c r="G119" s="3" t="n">
        <v>210</v>
      </c>
      <c r="H119" s="3" t="n">
        <v>640</v>
      </c>
      <c r="I119" s="3" t="n">
        <v>425</v>
      </c>
      <c r="J119" s="3" t="n">
        <v>385</v>
      </c>
      <c r="K119" s="3" t="n">
        <v>75</v>
      </c>
      <c r="L119" s="3" t="n">
        <v>160</v>
      </c>
      <c r="M119" s="3" t="n">
        <v>0</v>
      </c>
      <c r="N119" s="3" t="n">
        <v>0</v>
      </c>
      <c r="O119" s="3">
        <f>SUM(C119:N119)</f>
        <v/>
      </c>
      <c r="P119" t="inlineStr"/>
    </row>
    <row r="120">
      <c r="A120" t="inlineStr">
        <is>
          <t>5368-0000</t>
        </is>
      </c>
      <c r="B120" s="7" t="inlineStr">
        <is>
          <t>Make Ready: Resurfacing - Tubs/Showers</t>
        </is>
      </c>
      <c r="C120" s="3" t="n">
        <v>270</v>
      </c>
      <c r="D120" s="3" t="n">
        <v>694</v>
      </c>
      <c r="E120" s="3" t="n">
        <v>1593</v>
      </c>
      <c r="F120" s="3" t="n">
        <v>0</v>
      </c>
      <c r="G120" s="3" t="n">
        <v>1809</v>
      </c>
      <c r="H120" s="3" t="n">
        <v>836</v>
      </c>
      <c r="I120" s="3" t="n">
        <v>1628</v>
      </c>
      <c r="J120" s="3" t="n">
        <v>260</v>
      </c>
      <c r="K120" s="3" t="n">
        <v>0</v>
      </c>
      <c r="L120" s="3" t="n">
        <v>418</v>
      </c>
      <c r="M120" s="3" t="n">
        <v>0</v>
      </c>
      <c r="N120" s="3" t="n">
        <v>0</v>
      </c>
      <c r="O120" s="3">
        <f>SUM(C120:N120)</f>
        <v/>
      </c>
      <c r="P120" t="inlineStr"/>
    </row>
    <row r="121">
      <c r="A121" t="inlineStr">
        <is>
          <t>5369-0000</t>
        </is>
      </c>
      <c r="B121" s="7" t="inlineStr">
        <is>
          <t>Make Ready: Turn-key Contract</t>
        </is>
      </c>
      <c r="C121" s="3" t="n">
        <v>0</v>
      </c>
      <c r="D121" s="3" t="n">
        <v>0</v>
      </c>
      <c r="E121" s="3" t="n">
        <v>0</v>
      </c>
      <c r="F121" s="3" t="n">
        <v>0</v>
      </c>
      <c r="G121" s="3" t="n">
        <v>0</v>
      </c>
      <c r="H121" s="3" t="n">
        <v>0</v>
      </c>
      <c r="I121" s="3" t="n">
        <v>0</v>
      </c>
      <c r="J121" s="3" t="n">
        <v>0</v>
      </c>
      <c r="K121" s="3" t="n">
        <v>0</v>
      </c>
      <c r="L121" s="3" t="n">
        <v>0</v>
      </c>
      <c r="M121" s="3" t="n">
        <v>0</v>
      </c>
      <c r="N121" s="3" t="n">
        <v>0</v>
      </c>
      <c r="O121" s="3">
        <f>SUM(C121:N121)</f>
        <v/>
      </c>
      <c r="P121" t="inlineStr"/>
    </row>
    <row r="122">
      <c r="B122" s="8" t="inlineStr">
        <is>
          <t>Subtotal</t>
        </is>
      </c>
      <c r="C122" s="9">
        <f>SUM(C112:C121)</f>
        <v/>
      </c>
      <c r="D122" s="9">
        <f>SUM(D112:D121)</f>
        <v/>
      </c>
      <c r="E122" s="9">
        <f>SUM(E112:E121)</f>
        <v/>
      </c>
      <c r="F122" s="9">
        <f>SUM(F112:F121)</f>
        <v/>
      </c>
      <c r="G122" s="9">
        <f>SUM(G112:G121)</f>
        <v/>
      </c>
      <c r="H122" s="9">
        <f>SUM(H112:H121)</f>
        <v/>
      </c>
      <c r="I122" s="9">
        <f>SUM(I112:I121)</f>
        <v/>
      </c>
      <c r="J122" s="9">
        <f>SUM(J112:J121)</f>
        <v/>
      </c>
      <c r="K122" s="9">
        <f>SUM(K112:K121)</f>
        <v/>
      </c>
      <c r="L122" s="9">
        <f>SUM(L112:L121)</f>
        <v/>
      </c>
      <c r="M122" s="9">
        <f>SUM(M112:M121)</f>
        <v/>
      </c>
      <c r="N122" s="9">
        <f>SUM(N112:N121)</f>
        <v/>
      </c>
      <c r="O122" s="9">
        <f>SUM(C122:N122)</f>
        <v/>
      </c>
    </row>
    <row r="124">
      <c r="B124" s="6" t="inlineStr">
        <is>
          <t>UNIT OCCUPIED</t>
        </is>
      </c>
    </row>
    <row r="125">
      <c r="A125" t="inlineStr">
        <is>
          <t>5371-0000</t>
        </is>
      </c>
      <c r="B125" s="7" t="inlineStr">
        <is>
          <t>Unit Occupied: Blinds/Drapes</t>
        </is>
      </c>
      <c r="C125" s="3" t="n">
        <v>430.23</v>
      </c>
      <c r="D125" s="3" t="n">
        <v>0</v>
      </c>
      <c r="E125" s="3" t="n">
        <v>0</v>
      </c>
      <c r="F125" s="3" t="n">
        <v>0</v>
      </c>
      <c r="G125" s="3" t="n">
        <v>0</v>
      </c>
      <c r="H125" s="3" t="n">
        <v>0</v>
      </c>
      <c r="I125" s="3" t="n">
        <v>0</v>
      </c>
      <c r="J125" s="3" t="n">
        <v>0</v>
      </c>
      <c r="K125" s="3" t="n">
        <v>0</v>
      </c>
      <c r="L125" s="3" t="n">
        <v>0</v>
      </c>
      <c r="M125" s="3" t="n">
        <v>0</v>
      </c>
      <c r="N125" s="3" t="n">
        <v>0</v>
      </c>
      <c r="O125" s="3">
        <f>SUM(C125:N125)</f>
        <v/>
      </c>
      <c r="P125" t="inlineStr"/>
    </row>
    <row r="126">
      <c r="A126" t="inlineStr">
        <is>
          <t>5372-0000</t>
        </is>
      </c>
      <c r="B126" s="7" t="inlineStr">
        <is>
          <t>Unit Occupied: Carpet Cleaning</t>
        </is>
      </c>
      <c r="C126" s="3" t="n">
        <v>0</v>
      </c>
      <c r="D126" s="3" t="n">
        <v>0</v>
      </c>
      <c r="E126" s="3" t="n">
        <v>120</v>
      </c>
      <c r="F126" s="3" t="n">
        <v>0</v>
      </c>
      <c r="G126" s="3" t="n">
        <v>0</v>
      </c>
      <c r="H126" s="3" t="n">
        <v>70</v>
      </c>
      <c r="I126" s="3" t="n">
        <v>115</v>
      </c>
      <c r="J126" s="3" t="n">
        <v>599.6799999999999</v>
      </c>
      <c r="K126" s="3" t="n">
        <v>35</v>
      </c>
      <c r="L126" s="3" t="n">
        <v>72.88</v>
      </c>
      <c r="M126" s="3" t="n">
        <v>0</v>
      </c>
      <c r="N126" s="3" t="n">
        <v>210</v>
      </c>
      <c r="O126" s="3">
        <f>SUM(C126:N126)</f>
        <v/>
      </c>
      <c r="P126" t="inlineStr"/>
    </row>
    <row r="127">
      <c r="A127" t="inlineStr">
        <is>
          <t>5373-0000</t>
        </is>
      </c>
      <c r="B127" s="7" t="inlineStr">
        <is>
          <t>Unit Occupied: Cleaning Services &amp; Supplies</t>
        </is>
      </c>
      <c r="C127" s="3" t="n">
        <v>0</v>
      </c>
      <c r="D127" s="3" t="n">
        <v>0</v>
      </c>
      <c r="E127" s="3" t="n">
        <v>0</v>
      </c>
      <c r="F127" s="3" t="n">
        <v>0</v>
      </c>
      <c r="G127" s="3" t="n">
        <v>0</v>
      </c>
      <c r="H127" s="3" t="n">
        <v>0</v>
      </c>
      <c r="I127" s="3" t="n">
        <v>2900</v>
      </c>
      <c r="J127" s="3" t="n">
        <v>0</v>
      </c>
      <c r="K127" s="3" t="n">
        <v>0</v>
      </c>
      <c r="L127" s="3" t="n">
        <v>490</v>
      </c>
      <c r="M127" s="3" t="n">
        <v>0</v>
      </c>
      <c r="N127" s="3" t="n">
        <v>0</v>
      </c>
      <c r="O127" s="3">
        <f>SUM(C127:N127)</f>
        <v/>
      </c>
      <c r="P127" t="inlineStr"/>
    </row>
    <row r="128">
      <c r="A128" t="inlineStr">
        <is>
          <t>5375-0000</t>
        </is>
      </c>
      <c r="B128" s="7" t="inlineStr">
        <is>
          <t>Unit Occupied: Drywall Repairs</t>
        </is>
      </c>
      <c r="C128" s="3" t="n">
        <v>0</v>
      </c>
      <c r="D128" s="3" t="n">
        <v>0</v>
      </c>
      <c r="E128" s="3" t="n">
        <v>0</v>
      </c>
      <c r="F128" s="3" t="n">
        <v>0</v>
      </c>
      <c r="G128" s="3" t="n">
        <v>1575</v>
      </c>
      <c r="H128" s="3" t="n">
        <v>0</v>
      </c>
      <c r="I128" s="3" t="n">
        <v>0</v>
      </c>
      <c r="J128" s="3" t="n">
        <v>965</v>
      </c>
      <c r="K128" s="3" t="n">
        <v>275</v>
      </c>
      <c r="L128" s="3" t="n">
        <v>420</v>
      </c>
      <c r="M128" s="3" t="n">
        <v>0</v>
      </c>
      <c r="N128" s="3" t="n">
        <v>0</v>
      </c>
      <c r="O128" s="3">
        <f>SUM(C128:N128)</f>
        <v/>
      </c>
      <c r="P128" t="inlineStr"/>
    </row>
    <row r="129">
      <c r="A129" t="inlineStr">
        <is>
          <t>5381-0000</t>
        </is>
      </c>
      <c r="B129" s="7" t="inlineStr">
        <is>
          <t>Unit Occupied: Painting Services</t>
        </is>
      </c>
      <c r="C129" s="3" t="n">
        <v>0</v>
      </c>
      <c r="D129" s="3" t="n">
        <v>0</v>
      </c>
      <c r="E129" s="3" t="n">
        <v>0</v>
      </c>
      <c r="F129" s="3" t="n">
        <v>0</v>
      </c>
      <c r="G129" s="3" t="n">
        <v>0</v>
      </c>
      <c r="H129" s="3" t="n">
        <v>0</v>
      </c>
      <c r="I129" s="3" t="n">
        <v>0</v>
      </c>
      <c r="J129" s="3" t="n">
        <v>350</v>
      </c>
      <c r="K129" s="3" t="n">
        <v>0</v>
      </c>
      <c r="L129" s="3" t="n">
        <v>0</v>
      </c>
      <c r="M129" s="3" t="n">
        <v>0</v>
      </c>
      <c r="N129" s="3" t="n">
        <v>0</v>
      </c>
      <c r="O129" s="3">
        <f>SUM(C129:N129)</f>
        <v/>
      </c>
      <c r="P129" t="inlineStr"/>
    </row>
    <row r="130">
      <c r="A130" t="inlineStr">
        <is>
          <t>5387-0000</t>
        </is>
      </c>
      <c r="B130" s="7" t="inlineStr">
        <is>
          <t>Unit Occupied: Resurfacing - Counters</t>
        </is>
      </c>
      <c r="C130" s="3" t="n">
        <v>265</v>
      </c>
      <c r="D130" s="3" t="n">
        <v>0</v>
      </c>
      <c r="E130" s="3" t="n">
        <v>165</v>
      </c>
      <c r="F130" s="3" t="n">
        <v>0</v>
      </c>
      <c r="G130" s="3" t="n">
        <v>355</v>
      </c>
      <c r="H130" s="3" t="n">
        <v>310</v>
      </c>
      <c r="I130" s="3" t="n">
        <v>205</v>
      </c>
      <c r="J130" s="3" t="n">
        <v>160</v>
      </c>
      <c r="K130" s="3" t="n">
        <v>0</v>
      </c>
      <c r="L130" s="3" t="n">
        <v>0</v>
      </c>
      <c r="M130" s="3" t="n">
        <v>0</v>
      </c>
      <c r="N130" s="3" t="n">
        <v>0</v>
      </c>
      <c r="O130" s="3">
        <f>SUM(C130:N130)</f>
        <v/>
      </c>
      <c r="P130" t="inlineStr"/>
    </row>
    <row r="131">
      <c r="A131" t="inlineStr">
        <is>
          <t>5388-0000</t>
        </is>
      </c>
      <c r="B131" s="7" t="inlineStr">
        <is>
          <t>Unit Occupied: Resurfacing - Tubs/Showers</t>
        </is>
      </c>
      <c r="C131" s="3" t="n">
        <v>209</v>
      </c>
      <c r="D131" s="3" t="n">
        <v>289</v>
      </c>
      <c r="E131" s="3" t="n">
        <v>837</v>
      </c>
      <c r="F131" s="3" t="n">
        <v>0</v>
      </c>
      <c r="G131" s="3" t="n">
        <v>880</v>
      </c>
      <c r="H131" s="3" t="n">
        <v>209</v>
      </c>
      <c r="I131" s="3" t="n">
        <v>259</v>
      </c>
      <c r="J131" s="3" t="n">
        <v>0</v>
      </c>
      <c r="K131" s="3" t="n">
        <v>0</v>
      </c>
      <c r="L131" s="3" t="n">
        <v>0</v>
      </c>
      <c r="M131" s="3" t="n">
        <v>0</v>
      </c>
      <c r="N131" s="3" t="n">
        <v>0</v>
      </c>
      <c r="O131" s="3">
        <f>SUM(C131:N131)</f>
        <v/>
      </c>
      <c r="P131" t="inlineStr"/>
    </row>
    <row r="132">
      <c r="B132" s="8" t="inlineStr">
        <is>
          <t>Subtotal</t>
        </is>
      </c>
      <c r="C132" s="9">
        <f>SUM(C125:C131)</f>
        <v/>
      </c>
      <c r="D132" s="9">
        <f>SUM(D125:D131)</f>
        <v/>
      </c>
      <c r="E132" s="9">
        <f>SUM(E125:E131)</f>
        <v/>
      </c>
      <c r="F132" s="9">
        <f>SUM(F125:F131)</f>
        <v/>
      </c>
      <c r="G132" s="9">
        <f>SUM(G125:G131)</f>
        <v/>
      </c>
      <c r="H132" s="9">
        <f>SUM(H125:H131)</f>
        <v/>
      </c>
      <c r="I132" s="9">
        <f>SUM(I125:I131)</f>
        <v/>
      </c>
      <c r="J132" s="9">
        <f>SUM(J125:J131)</f>
        <v/>
      </c>
      <c r="K132" s="9">
        <f>SUM(K125:K131)</f>
        <v/>
      </c>
      <c r="L132" s="9">
        <f>SUM(L125:L131)</f>
        <v/>
      </c>
      <c r="M132" s="9">
        <f>SUM(M125:M131)</f>
        <v/>
      </c>
      <c r="N132" s="9">
        <f>SUM(N125:N131)</f>
        <v/>
      </c>
      <c r="O132" s="9">
        <f>SUM(C132:N132)</f>
        <v/>
      </c>
    </row>
    <row r="134">
      <c r="B134" s="5" t="inlineStr">
        <is>
          <t>Total Maintenance &amp; Contracts</t>
        </is>
      </c>
      <c r="C134" s="10">
        <f>C103+C109+C122+C132</f>
        <v/>
      </c>
      <c r="D134" s="10">
        <f>D103+D109+D122+D132</f>
        <v/>
      </c>
      <c r="E134" s="10">
        <f>E103+E109+E122+E132</f>
        <v/>
      </c>
      <c r="F134" s="10">
        <f>F103+F109+F122+F132</f>
        <v/>
      </c>
      <c r="G134" s="10">
        <f>G103+G109+G122+G132</f>
        <v/>
      </c>
      <c r="H134" s="10">
        <f>H103+H109+H122+H132</f>
        <v/>
      </c>
      <c r="I134" s="10">
        <f>I103+I109+I122+I132</f>
        <v/>
      </c>
      <c r="J134" s="10">
        <f>J103+J109+J122+J132</f>
        <v/>
      </c>
      <c r="K134" s="10">
        <f>K103+K109+K122+K132</f>
        <v/>
      </c>
      <c r="L134" s="10">
        <f>L103+L109+L122+L132</f>
        <v/>
      </c>
      <c r="M134" s="10">
        <f>M103+M109+M122+M132</f>
        <v/>
      </c>
      <c r="N134" s="10">
        <f>N103+N109+N122+N132</f>
        <v/>
      </c>
      <c r="O134" s="10">
        <f>SUM(C134:N134)</f>
        <v/>
      </c>
    </row>
    <row r="136">
      <c r="B136" s="5" t="inlineStr">
        <is>
          <t>MARKETING</t>
        </is>
      </c>
    </row>
    <row r="137">
      <c r="B137" s="6" t="inlineStr">
        <is>
          <t>ADVERTISING/MARKETING/PROMOTIONS</t>
        </is>
      </c>
    </row>
    <row r="138">
      <c r="A138" t="inlineStr">
        <is>
          <t>5710-1010</t>
        </is>
      </c>
      <c r="B138" s="7" t="inlineStr">
        <is>
          <t>Marketing: Advertising - Ink</t>
        </is>
      </c>
      <c r="C138" s="3" t="n">
        <v>0</v>
      </c>
      <c r="D138" s="3" t="n">
        <v>0</v>
      </c>
      <c r="E138" s="3" t="n">
        <v>0</v>
      </c>
      <c r="F138" s="3" t="n">
        <v>0</v>
      </c>
      <c r="G138" s="3" t="n">
        <v>0</v>
      </c>
      <c r="H138" s="3" t="n">
        <v>0</v>
      </c>
      <c r="I138" s="3" t="n">
        <v>0</v>
      </c>
      <c r="J138" s="3" t="n">
        <v>0</v>
      </c>
      <c r="K138" s="3" t="n">
        <v>0</v>
      </c>
      <c r="L138" s="3" t="n">
        <v>0</v>
      </c>
      <c r="M138" s="3" t="n">
        <v>0</v>
      </c>
      <c r="N138" s="3" t="n">
        <v>0</v>
      </c>
      <c r="O138" s="3">
        <f>SUM(C138:N138)</f>
        <v/>
      </c>
      <c r="P138" t="inlineStr"/>
    </row>
    <row r="139">
      <c r="A139" t="inlineStr">
        <is>
          <t>5710-1040</t>
        </is>
      </c>
      <c r="B139" s="7" t="inlineStr">
        <is>
          <t>Marketing: Advertising - Internet</t>
        </is>
      </c>
      <c r="C139" s="3" t="n">
        <v>200</v>
      </c>
      <c r="D139" s="3" t="n">
        <v>200</v>
      </c>
      <c r="E139" s="3" t="n">
        <v>200</v>
      </c>
      <c r="F139" s="3" t="n">
        <v>200</v>
      </c>
      <c r="G139" s="3" t="n">
        <v>200</v>
      </c>
      <c r="H139" s="3" t="n">
        <v>200</v>
      </c>
      <c r="I139" s="3" t="n">
        <v>200</v>
      </c>
      <c r="J139" s="3" t="n">
        <v>200</v>
      </c>
      <c r="K139" s="3" t="n">
        <v>200</v>
      </c>
      <c r="L139" s="3" t="n">
        <v>200</v>
      </c>
      <c r="M139" s="3" t="n">
        <v>200</v>
      </c>
      <c r="N139" s="3" t="n">
        <v>200</v>
      </c>
      <c r="O139" s="3">
        <f>SUM(C139:N139)</f>
        <v/>
      </c>
      <c r="P139" t="inlineStr"/>
    </row>
    <row r="140">
      <c r="A140" t="inlineStr">
        <is>
          <t>5715-0000</t>
        </is>
      </c>
      <c r="B140" s="7" t="inlineStr">
        <is>
          <t>Marketing: Leasing Hospitality</t>
        </is>
      </c>
      <c r="C140" s="3" t="n">
        <v>13</v>
      </c>
      <c r="D140" s="3" t="n">
        <v>0</v>
      </c>
      <c r="E140" s="3" t="n">
        <v>74.92</v>
      </c>
      <c r="F140" s="3" t="n">
        <v>40.82</v>
      </c>
      <c r="G140" s="3" t="n">
        <v>65.40000000000001</v>
      </c>
      <c r="H140" s="3" t="n">
        <v>675.55</v>
      </c>
      <c r="I140" s="3" t="n">
        <v>0</v>
      </c>
      <c r="J140" s="3" t="n">
        <v>0</v>
      </c>
      <c r="K140" s="3" t="n">
        <v>0</v>
      </c>
      <c r="L140" s="3" t="n">
        <v>57.14</v>
      </c>
      <c r="M140" s="3" t="n">
        <v>0</v>
      </c>
      <c r="N140" s="3" t="n">
        <v>0</v>
      </c>
      <c r="O140" s="3">
        <f>SUM(C140:N140)</f>
        <v/>
      </c>
      <c r="P140" t="inlineStr"/>
    </row>
    <row r="141">
      <c r="A141" t="inlineStr">
        <is>
          <t>5717-0000</t>
        </is>
      </c>
      <c r="B141" s="7" t="inlineStr">
        <is>
          <t>Leasing &amp; Hospitality</t>
        </is>
      </c>
      <c r="C141" s="3" t="n">
        <v>0</v>
      </c>
      <c r="D141" s="3" t="n">
        <v>461.47</v>
      </c>
      <c r="E141" s="3" t="n">
        <v>0</v>
      </c>
      <c r="F141" s="3" t="n">
        <v>165.6</v>
      </c>
      <c r="G141" s="3" t="n">
        <v>0</v>
      </c>
      <c r="H141" s="3" t="n">
        <v>-627.0700000000001</v>
      </c>
      <c r="I141" s="3" t="n">
        <v>0</v>
      </c>
      <c r="J141" s="3" t="n">
        <v>0</v>
      </c>
      <c r="K141" s="3" t="n">
        <v>0</v>
      </c>
      <c r="L141" s="3" t="n">
        <v>0</v>
      </c>
      <c r="M141" s="3" t="n">
        <v>0</v>
      </c>
      <c r="N141" s="3" t="n">
        <v>0</v>
      </c>
      <c r="O141" s="3">
        <f>SUM(C141:N141)</f>
        <v/>
      </c>
      <c r="P141" t="inlineStr"/>
    </row>
    <row r="142">
      <c r="A142" t="inlineStr">
        <is>
          <t>5720-0000</t>
        </is>
      </c>
      <c r="B142" s="7" t="inlineStr">
        <is>
          <t>Marketing: Resident Retention</t>
        </is>
      </c>
      <c r="C142" s="3" t="n">
        <v>0</v>
      </c>
      <c r="D142" s="3" t="n">
        <v>296.02</v>
      </c>
      <c r="E142" s="3" t="n">
        <v>364.34</v>
      </c>
      <c r="F142" s="3" t="n">
        <v>20.36</v>
      </c>
      <c r="G142" s="3" t="n">
        <v>0</v>
      </c>
      <c r="H142" s="3" t="n">
        <v>394.86</v>
      </c>
      <c r="I142" s="3" t="n">
        <v>0</v>
      </c>
      <c r="J142" s="3" t="n">
        <v>286.21</v>
      </c>
      <c r="K142" s="3" t="n">
        <v>496.52</v>
      </c>
      <c r="L142" s="3" t="n">
        <v>0</v>
      </c>
      <c r="M142" s="3" t="n">
        <v>651.0599999999999</v>
      </c>
      <c r="N142" s="3" t="n">
        <v>740.23</v>
      </c>
      <c r="O142" s="3">
        <f>SUM(C142:N142)</f>
        <v/>
      </c>
      <c r="P142" t="inlineStr"/>
    </row>
    <row r="143">
      <c r="A143" t="inlineStr">
        <is>
          <t>5730-0000</t>
        </is>
      </c>
      <c r="B143" s="7" t="inlineStr">
        <is>
          <t>Marketing: Referral Fees</t>
        </is>
      </c>
      <c r="C143" s="3" t="n">
        <v>0</v>
      </c>
      <c r="D143" s="3" t="n">
        <v>0</v>
      </c>
      <c r="E143" s="3" t="n">
        <v>0</v>
      </c>
      <c r="F143" s="3" t="n">
        <v>0</v>
      </c>
      <c r="G143" s="3" t="n">
        <v>0</v>
      </c>
      <c r="H143" s="3" t="n">
        <v>0</v>
      </c>
      <c r="I143" s="3" t="n">
        <v>0</v>
      </c>
      <c r="J143" s="3" t="n">
        <v>0</v>
      </c>
      <c r="K143" s="3" t="n">
        <v>0</v>
      </c>
      <c r="L143" s="3" t="n">
        <v>0</v>
      </c>
      <c r="M143" s="3" t="n">
        <v>0</v>
      </c>
      <c r="N143" s="3" t="n">
        <v>0</v>
      </c>
      <c r="O143" s="3">
        <f>SUM(C143:N143)</f>
        <v/>
      </c>
      <c r="P143" t="inlineStr"/>
    </row>
    <row r="144">
      <c r="A144" t="inlineStr">
        <is>
          <t>5780-0000</t>
        </is>
      </c>
      <c r="B144" s="7" t="inlineStr">
        <is>
          <t>Marketing: Reimb</t>
        </is>
      </c>
      <c r="C144" s="3" t="n">
        <v>152</v>
      </c>
      <c r="D144" s="3" t="n">
        <v>152</v>
      </c>
      <c r="E144" s="3" t="n">
        <v>152</v>
      </c>
      <c r="F144" s="3" t="n">
        <v>152</v>
      </c>
      <c r="G144" s="3" t="n">
        <v>152</v>
      </c>
      <c r="H144" s="3" t="n">
        <v>152</v>
      </c>
      <c r="I144" s="3" t="n">
        <v>152</v>
      </c>
      <c r="J144" s="3" t="n">
        <v>152</v>
      </c>
      <c r="K144" s="3" t="n">
        <v>152</v>
      </c>
      <c r="L144" s="3" t="n">
        <v>152</v>
      </c>
      <c r="M144" s="3" t="n">
        <v>152</v>
      </c>
      <c r="N144" s="3" t="n">
        <v>152</v>
      </c>
      <c r="O144" s="3">
        <f>SUM(C144:N144)</f>
        <v/>
      </c>
      <c r="P144" t="inlineStr"/>
    </row>
    <row r="145">
      <c r="B145" s="8" t="inlineStr">
        <is>
          <t>Subtotal</t>
        </is>
      </c>
      <c r="C145" s="9">
        <f>SUM(C138:C144)</f>
        <v/>
      </c>
      <c r="D145" s="9">
        <f>SUM(D138:D144)</f>
        <v/>
      </c>
      <c r="E145" s="9">
        <f>SUM(E138:E144)</f>
        <v/>
      </c>
      <c r="F145" s="9">
        <f>SUM(F138:F144)</f>
        <v/>
      </c>
      <c r="G145" s="9">
        <f>SUM(G138:G144)</f>
        <v/>
      </c>
      <c r="H145" s="9">
        <f>SUM(H138:H144)</f>
        <v/>
      </c>
      <c r="I145" s="9">
        <f>SUM(I138:I144)</f>
        <v/>
      </c>
      <c r="J145" s="9">
        <f>SUM(J138:J144)</f>
        <v/>
      </c>
      <c r="K145" s="9">
        <f>SUM(K138:K144)</f>
        <v/>
      </c>
      <c r="L145" s="9">
        <f>SUM(L138:L144)</f>
        <v/>
      </c>
      <c r="M145" s="9">
        <f>SUM(M138:M144)</f>
        <v/>
      </c>
      <c r="N145" s="9">
        <f>SUM(N138:N144)</f>
        <v/>
      </c>
      <c r="O145" s="9">
        <f>SUM(C145:N145)</f>
        <v/>
      </c>
    </row>
    <row r="147">
      <c r="B147" s="5" t="inlineStr">
        <is>
          <t>Total Marketing</t>
        </is>
      </c>
      <c r="C147" s="10">
        <f>C145</f>
        <v/>
      </c>
      <c r="D147" s="10">
        <f>D145</f>
        <v/>
      </c>
      <c r="E147" s="10">
        <f>E145</f>
        <v/>
      </c>
      <c r="F147" s="10">
        <f>F145</f>
        <v/>
      </c>
      <c r="G147" s="10">
        <f>G145</f>
        <v/>
      </c>
      <c r="H147" s="10">
        <f>H145</f>
        <v/>
      </c>
      <c r="I147" s="10">
        <f>I145</f>
        <v/>
      </c>
      <c r="J147" s="10">
        <f>J145</f>
        <v/>
      </c>
      <c r="K147" s="10">
        <f>K145</f>
        <v/>
      </c>
      <c r="L147" s="10">
        <f>L145</f>
        <v/>
      </c>
      <c r="M147" s="10">
        <f>M145</f>
        <v/>
      </c>
      <c r="N147" s="10">
        <f>N145</f>
        <v/>
      </c>
      <c r="O147" s="10">
        <f>SUM(C147:N147)</f>
        <v/>
      </c>
    </row>
    <row r="149">
      <c r="B149" s="5" t="inlineStr">
        <is>
          <t>G&amp;A &amp; IT</t>
        </is>
      </c>
    </row>
    <row r="150">
      <c r="B150" s="6" t="inlineStr">
        <is>
          <t>IT EXPENSES</t>
        </is>
      </c>
    </row>
    <row r="151">
      <c r="A151" t="inlineStr">
        <is>
          <t>5805-0000</t>
        </is>
      </c>
      <c r="B151" s="7" t="inlineStr">
        <is>
          <t>Software License &amp; Support Expense</t>
        </is>
      </c>
      <c r="C151" s="3" t="n">
        <v>1433.39</v>
      </c>
      <c r="D151" s="3" t="n">
        <v>1091.27</v>
      </c>
      <c r="E151" s="3" t="n">
        <v>1546.51</v>
      </c>
      <c r="F151" s="3" t="n">
        <v>1375.58</v>
      </c>
      <c r="G151" s="3" t="n">
        <v>1331.55</v>
      </c>
      <c r="H151" s="3" t="n">
        <v>1348.15</v>
      </c>
      <c r="I151" s="3" t="n">
        <v>1329.15</v>
      </c>
      <c r="J151" s="3" t="n">
        <v>1345.55</v>
      </c>
      <c r="K151" s="3" t="n">
        <v>1334.95</v>
      </c>
      <c r="L151" s="3" t="n">
        <v>2156.57</v>
      </c>
      <c r="M151" s="3" t="n">
        <v>1576.19</v>
      </c>
      <c r="N151" s="3" t="n">
        <v>1328.35</v>
      </c>
      <c r="O151" s="3">
        <f>SUM(C151:N151)</f>
        <v/>
      </c>
      <c r="P151" t="inlineStr"/>
    </row>
    <row r="152">
      <c r="A152" t="inlineStr">
        <is>
          <t>5811-0000</t>
        </is>
      </c>
      <c r="B152" s="7" t="inlineStr">
        <is>
          <t>Answering Service</t>
        </is>
      </c>
      <c r="C152" s="3" t="n">
        <v>106.6</v>
      </c>
      <c r="D152" s="3" t="n">
        <v>106.6</v>
      </c>
      <c r="E152" s="3" t="n">
        <v>106.6</v>
      </c>
      <c r="F152" s="3" t="n">
        <v>0</v>
      </c>
      <c r="G152" s="3" t="n">
        <v>212.8</v>
      </c>
      <c r="H152" s="3" t="n">
        <v>106.6</v>
      </c>
      <c r="I152" s="3" t="n">
        <v>106.6</v>
      </c>
      <c r="J152" s="3" t="n">
        <v>106.6</v>
      </c>
      <c r="K152" s="3" t="n">
        <v>106.6</v>
      </c>
      <c r="L152" s="3" t="n">
        <v>102.4</v>
      </c>
      <c r="M152" s="3" t="n">
        <v>106.6</v>
      </c>
      <c r="N152" s="3" t="n">
        <v>97.40000000000001</v>
      </c>
      <c r="O152" s="3">
        <f>SUM(C152:N152)</f>
        <v/>
      </c>
      <c r="P152" t="inlineStr"/>
    </row>
    <row r="153">
      <c r="A153" t="inlineStr">
        <is>
          <t>5812-0000</t>
        </is>
      </c>
      <c r="B153" s="7" t="inlineStr">
        <is>
          <t>Phones Expense</t>
        </is>
      </c>
      <c r="C153" s="3" t="n">
        <v>733.28</v>
      </c>
      <c r="D153" s="3" t="n">
        <v>677.75</v>
      </c>
      <c r="E153" s="3" t="n">
        <v>482.32</v>
      </c>
      <c r="F153" s="3" t="n">
        <v>626.67</v>
      </c>
      <c r="G153" s="3" t="n">
        <v>575.8</v>
      </c>
      <c r="H153" s="3" t="n">
        <v>568.96</v>
      </c>
      <c r="I153" s="3" t="n">
        <v>830.5700000000001</v>
      </c>
      <c r="J153" s="3" t="n">
        <v>795.04</v>
      </c>
      <c r="K153" s="3" t="n">
        <v>495.47</v>
      </c>
      <c r="L153" s="3" t="n">
        <v>387.66</v>
      </c>
      <c r="M153" s="3" t="n">
        <v>387.65</v>
      </c>
      <c r="N153" s="3" t="n">
        <v>733.64</v>
      </c>
      <c r="O153" s="3">
        <f>SUM(C153:N153)</f>
        <v/>
      </c>
      <c r="P153" t="inlineStr"/>
    </row>
    <row r="154">
      <c r="A154" t="inlineStr">
        <is>
          <t>5813-0000</t>
        </is>
      </c>
      <c r="B154" s="7" t="inlineStr">
        <is>
          <t>Internet Expense</t>
        </is>
      </c>
      <c r="C154" s="3" t="n">
        <v>0</v>
      </c>
      <c r="D154" s="3" t="n">
        <v>0</v>
      </c>
      <c r="E154" s="3" t="n">
        <v>87.90000000000001</v>
      </c>
      <c r="F154" s="3" t="n">
        <v>104.21</v>
      </c>
      <c r="G154" s="3" t="n">
        <v>105.02</v>
      </c>
      <c r="H154" s="3" t="n">
        <v>218.99</v>
      </c>
      <c r="I154" s="3" t="n">
        <v>239.85</v>
      </c>
      <c r="J154" s="3" t="n">
        <v>227.94</v>
      </c>
      <c r="K154" s="3" t="n">
        <v>1</v>
      </c>
      <c r="L154" s="3" t="n">
        <v>222.17</v>
      </c>
      <c r="M154" s="3" t="n">
        <v>222.46</v>
      </c>
      <c r="N154" s="3" t="n">
        <v>80.81999999999999</v>
      </c>
      <c r="O154" s="3">
        <f>SUM(C154:N154)</f>
        <v/>
      </c>
      <c r="P154" t="inlineStr"/>
    </row>
    <row r="155">
      <c r="A155" t="inlineStr">
        <is>
          <t>5819-0000</t>
        </is>
      </c>
      <c r="B155" s="7" t="inlineStr">
        <is>
          <t>IT Reimb</t>
        </is>
      </c>
      <c r="C155" s="3" t="n">
        <v>152</v>
      </c>
      <c r="D155" s="3" t="n">
        <v>152</v>
      </c>
      <c r="E155" s="3" t="n">
        <v>380</v>
      </c>
      <c r="F155" s="3" t="n">
        <v>228</v>
      </c>
      <c r="G155" s="3" t="n">
        <v>228</v>
      </c>
      <c r="H155" s="3" t="n">
        <v>228</v>
      </c>
      <c r="I155" s="3" t="n">
        <v>228</v>
      </c>
      <c r="J155" s="3" t="n">
        <v>228</v>
      </c>
      <c r="K155" s="3" t="n">
        <v>228</v>
      </c>
      <c r="L155" s="3" t="n">
        <v>228</v>
      </c>
      <c r="M155" s="3" t="n">
        <v>228</v>
      </c>
      <c r="N155" s="3" t="n">
        <v>228</v>
      </c>
      <c r="O155" s="3">
        <f>SUM(C155:N155)</f>
        <v/>
      </c>
      <c r="P155" t="inlineStr"/>
    </row>
    <row r="156">
      <c r="B156" s="8" t="inlineStr">
        <is>
          <t>Subtotal</t>
        </is>
      </c>
      <c r="C156" s="9">
        <f>SUM(C151:C155)</f>
        <v/>
      </c>
      <c r="D156" s="9">
        <f>SUM(D151:D155)</f>
        <v/>
      </c>
      <c r="E156" s="9">
        <f>SUM(E151:E155)</f>
        <v/>
      </c>
      <c r="F156" s="9">
        <f>SUM(F151:F155)</f>
        <v/>
      </c>
      <c r="G156" s="9">
        <f>SUM(G151:G155)</f>
        <v/>
      </c>
      <c r="H156" s="9">
        <f>SUM(H151:H155)</f>
        <v/>
      </c>
      <c r="I156" s="9">
        <f>SUM(I151:I155)</f>
        <v/>
      </c>
      <c r="J156" s="9">
        <f>SUM(J151:J155)</f>
        <v/>
      </c>
      <c r="K156" s="9">
        <f>SUM(K151:K155)</f>
        <v/>
      </c>
      <c r="L156" s="9">
        <f>SUM(L151:L155)</f>
        <v/>
      </c>
      <c r="M156" s="9">
        <f>SUM(M151:M155)</f>
        <v/>
      </c>
      <c r="N156" s="9">
        <f>SUM(N151:N155)</f>
        <v/>
      </c>
      <c r="O156" s="9">
        <f>SUM(C156:N156)</f>
        <v/>
      </c>
    </row>
    <row r="158">
      <c r="B158" s="6" t="inlineStr">
        <is>
          <t>OFFICE EXPENSES</t>
        </is>
      </c>
    </row>
    <row r="159">
      <c r="A159" t="inlineStr">
        <is>
          <t>5821-0000</t>
        </is>
      </c>
      <c r="B159" s="7" t="inlineStr">
        <is>
          <t>Kitchen Supplies</t>
        </is>
      </c>
      <c r="C159" s="3" t="n">
        <v>0</v>
      </c>
      <c r="D159" s="3" t="n">
        <v>103.4</v>
      </c>
      <c r="E159" s="3" t="n">
        <v>0</v>
      </c>
      <c r="F159" s="3" t="n">
        <v>9</v>
      </c>
      <c r="G159" s="3" t="n">
        <v>0</v>
      </c>
      <c r="H159" s="3" t="n">
        <v>40.55</v>
      </c>
      <c r="I159" s="3" t="n">
        <v>111.27</v>
      </c>
      <c r="J159" s="3" t="n">
        <v>50.45</v>
      </c>
      <c r="K159" s="3" t="n">
        <v>43.72</v>
      </c>
      <c r="L159" s="3" t="n">
        <v>18.04</v>
      </c>
      <c r="M159" s="3" t="n">
        <v>85.94</v>
      </c>
      <c r="N159" s="3" t="n">
        <v>111.46</v>
      </c>
      <c r="O159" s="3">
        <f>SUM(C159:N159)</f>
        <v/>
      </c>
      <c r="P159" t="inlineStr"/>
    </row>
    <row r="160">
      <c r="A160" t="inlineStr">
        <is>
          <t>5826-0000</t>
        </is>
      </c>
      <c r="B160" s="7" t="inlineStr">
        <is>
          <t>Office Supplies &amp; Expenses</t>
        </is>
      </c>
      <c r="C160" s="3" t="n">
        <v>40.7</v>
      </c>
      <c r="D160" s="3" t="n">
        <v>491.69</v>
      </c>
      <c r="E160" s="3" t="n">
        <v>13.35</v>
      </c>
      <c r="F160" s="3" t="n">
        <v>169.49</v>
      </c>
      <c r="G160" s="3" t="n">
        <v>106.28</v>
      </c>
      <c r="H160" s="3" t="n">
        <v>248.24</v>
      </c>
      <c r="I160" s="3" t="n">
        <v>193.6</v>
      </c>
      <c r="J160" s="3" t="n">
        <v>0</v>
      </c>
      <c r="K160" s="3" t="n">
        <v>0</v>
      </c>
      <c r="L160" s="3" t="n">
        <v>200.35</v>
      </c>
      <c r="M160" s="3" t="n">
        <v>124.22</v>
      </c>
      <c r="N160" s="3" t="n">
        <v>131.8</v>
      </c>
      <c r="O160" s="3">
        <f>SUM(C160:N160)</f>
        <v/>
      </c>
      <c r="P160" t="inlineStr"/>
    </row>
    <row r="161">
      <c r="A161" t="inlineStr">
        <is>
          <t>5826-1010</t>
        </is>
      </c>
      <c r="B161" s="7" t="inlineStr">
        <is>
          <t>Deliveries/Overnight Courier</t>
        </is>
      </c>
      <c r="C161" s="3" t="n">
        <v>0</v>
      </c>
      <c r="D161" s="3" t="n">
        <v>0</v>
      </c>
      <c r="E161" s="3" t="n">
        <v>0</v>
      </c>
      <c r="F161" s="3" t="n">
        <v>0</v>
      </c>
      <c r="G161" s="3" t="n">
        <v>30.55</v>
      </c>
      <c r="H161" s="3" t="n">
        <v>0</v>
      </c>
      <c r="I161" s="3" t="n">
        <v>0</v>
      </c>
      <c r="J161" s="3" t="n">
        <v>96.51000000000001</v>
      </c>
      <c r="K161" s="3" t="n">
        <v>0</v>
      </c>
      <c r="L161" s="3" t="n">
        <v>0</v>
      </c>
      <c r="M161" s="3" t="n">
        <v>70.06</v>
      </c>
      <c r="N161" s="3" t="n">
        <v>0</v>
      </c>
      <c r="O161" s="3">
        <f>SUM(C161:N161)</f>
        <v/>
      </c>
      <c r="P161" t="inlineStr"/>
    </row>
    <row r="162">
      <c r="A162" t="inlineStr">
        <is>
          <t>5827-0000</t>
        </is>
      </c>
      <c r="B162" s="7" t="inlineStr">
        <is>
          <t>Printer Toner Cartridges</t>
        </is>
      </c>
      <c r="C162" s="3" t="n">
        <v>0</v>
      </c>
      <c r="D162" s="3" t="n">
        <v>0</v>
      </c>
      <c r="E162" s="3" t="n">
        <v>0</v>
      </c>
      <c r="F162" s="3" t="n">
        <v>691.72</v>
      </c>
      <c r="G162" s="3" t="n">
        <v>0</v>
      </c>
      <c r="H162" s="3" t="n">
        <v>0</v>
      </c>
      <c r="I162" s="3" t="n">
        <v>0</v>
      </c>
      <c r="J162" s="3" t="n">
        <v>0</v>
      </c>
      <c r="K162" s="3" t="n">
        <v>0</v>
      </c>
      <c r="L162" s="3" t="n">
        <v>0</v>
      </c>
      <c r="M162" s="3" t="n">
        <v>0</v>
      </c>
      <c r="N162" s="3" t="n">
        <v>0</v>
      </c>
      <c r="O162" s="3">
        <f>SUM(C162:N162)</f>
        <v/>
      </c>
      <c r="P162" t="inlineStr"/>
    </row>
    <row r="163">
      <c r="A163" t="inlineStr">
        <is>
          <t>5828-0000</t>
        </is>
      </c>
      <c r="B163" s="7" t="inlineStr">
        <is>
          <t>Copy Machine Contract</t>
        </is>
      </c>
      <c r="C163" s="3" t="n">
        <v>1082.5</v>
      </c>
      <c r="D163" s="3" t="n">
        <v>216.5</v>
      </c>
      <c r="E163" s="3" t="n">
        <v>0</v>
      </c>
      <c r="F163" s="3" t="n">
        <v>216.5</v>
      </c>
      <c r="G163" s="3" t="n">
        <v>216.5</v>
      </c>
      <c r="H163" s="3" t="n">
        <v>233</v>
      </c>
      <c r="I163" s="3" t="n">
        <v>216.5</v>
      </c>
      <c r="J163" s="3" t="n">
        <v>0</v>
      </c>
      <c r="K163" s="3" t="n">
        <v>433</v>
      </c>
      <c r="L163" s="3" t="n">
        <v>216.5</v>
      </c>
      <c r="M163" s="3" t="n">
        <v>216.5</v>
      </c>
      <c r="N163" s="3" t="n">
        <v>216.5</v>
      </c>
      <c r="O163" s="3">
        <f>SUM(C163:N163)</f>
        <v/>
      </c>
      <c r="P163" t="inlineStr"/>
    </row>
    <row r="164">
      <c r="A164" t="inlineStr">
        <is>
          <t>5829-0000</t>
        </is>
      </c>
      <c r="B164" s="7" t="inlineStr">
        <is>
          <t>Postage</t>
        </is>
      </c>
      <c r="C164" s="3" t="n">
        <v>0</v>
      </c>
      <c r="D164" s="3" t="n">
        <v>0</v>
      </c>
      <c r="E164" s="3" t="n">
        <v>0</v>
      </c>
      <c r="F164" s="3" t="n">
        <v>0</v>
      </c>
      <c r="G164" s="3" t="n">
        <v>28.66</v>
      </c>
      <c r="H164" s="3" t="n">
        <v>19</v>
      </c>
      <c r="I164" s="3" t="n">
        <v>11.79</v>
      </c>
      <c r="J164" s="3" t="n">
        <v>0</v>
      </c>
      <c r="K164" s="3" t="n">
        <v>52.52</v>
      </c>
      <c r="L164" s="3" t="n">
        <v>0</v>
      </c>
      <c r="M164" s="3" t="n">
        <v>32.97</v>
      </c>
      <c r="N164" s="3" t="n">
        <v>26.94</v>
      </c>
      <c r="O164" s="3">
        <f>SUM(C164:N164)</f>
        <v/>
      </c>
      <c r="P164" t="inlineStr"/>
    </row>
    <row r="165">
      <c r="A165" t="inlineStr">
        <is>
          <t>5829-1000</t>
        </is>
      </c>
      <c r="B165" s="7" t="inlineStr">
        <is>
          <t>Water Cooler Rental &amp; Supplies</t>
        </is>
      </c>
      <c r="C165" s="3" t="n">
        <v>0</v>
      </c>
      <c r="D165" s="3" t="n">
        <v>0</v>
      </c>
      <c r="E165" s="3" t="n">
        <v>122.1</v>
      </c>
      <c r="F165" s="3" t="n">
        <v>44.9</v>
      </c>
      <c r="G165" s="3" t="n">
        <v>89.54000000000001</v>
      </c>
      <c r="H165" s="3" t="n">
        <v>0</v>
      </c>
      <c r="I165" s="3" t="n">
        <v>44.77</v>
      </c>
      <c r="J165" s="3" t="n">
        <v>119.77</v>
      </c>
      <c r="K165" s="3" t="n">
        <v>44.77</v>
      </c>
      <c r="L165" s="3" t="n">
        <v>44.77</v>
      </c>
      <c r="M165" s="3" t="n">
        <v>44.77</v>
      </c>
      <c r="N165" s="3" t="n">
        <v>47</v>
      </c>
      <c r="O165" s="3">
        <f>SUM(C165:N165)</f>
        <v/>
      </c>
      <c r="P165" t="inlineStr"/>
    </row>
    <row r="166">
      <c r="B166" s="8" t="inlineStr">
        <is>
          <t>Subtotal</t>
        </is>
      </c>
      <c r="C166" s="9">
        <f>SUM(C159:C165)</f>
        <v/>
      </c>
      <c r="D166" s="9">
        <f>SUM(D159:D165)</f>
        <v/>
      </c>
      <c r="E166" s="9">
        <f>SUM(E159:E165)</f>
        <v/>
      </c>
      <c r="F166" s="9">
        <f>SUM(F159:F165)</f>
        <v/>
      </c>
      <c r="G166" s="9">
        <f>SUM(G159:G165)</f>
        <v/>
      </c>
      <c r="H166" s="9">
        <f>SUM(H159:H165)</f>
        <v/>
      </c>
      <c r="I166" s="9">
        <f>SUM(I159:I165)</f>
        <v/>
      </c>
      <c r="J166" s="9">
        <f>SUM(J159:J165)</f>
        <v/>
      </c>
      <c r="K166" s="9">
        <f>SUM(K159:K165)</f>
        <v/>
      </c>
      <c r="L166" s="9">
        <f>SUM(L159:L165)</f>
        <v/>
      </c>
      <c r="M166" s="9">
        <f>SUM(M159:M165)</f>
        <v/>
      </c>
      <c r="N166" s="9">
        <f>SUM(N159:N165)</f>
        <v/>
      </c>
      <c r="O166" s="9">
        <f>SUM(C166:N166)</f>
        <v/>
      </c>
    </row>
    <row r="168">
      <c r="B168" s="6" t="inlineStr">
        <is>
          <t>EVICTION EXPENSES</t>
        </is>
      </c>
    </row>
    <row r="169">
      <c r="A169" t="inlineStr">
        <is>
          <t>5861-0000</t>
        </is>
      </c>
      <c r="B169" s="7" t="inlineStr">
        <is>
          <t>Eviction: Legal Expenses</t>
        </is>
      </c>
      <c r="C169" s="3" t="n">
        <v>448.58</v>
      </c>
      <c r="D169" s="3" t="n">
        <v>0</v>
      </c>
      <c r="E169" s="3" t="n">
        <v>0</v>
      </c>
      <c r="F169" s="3" t="n">
        <v>210.79</v>
      </c>
      <c r="G169" s="3" t="n">
        <v>15.79</v>
      </c>
      <c r="H169" s="3" t="n">
        <v>370.69</v>
      </c>
      <c r="I169" s="3" t="n">
        <v>691.64</v>
      </c>
      <c r="J169" s="3" t="n">
        <v>0</v>
      </c>
      <c r="K169" s="3" t="n">
        <v>0</v>
      </c>
      <c r="L169" s="3" t="n">
        <v>0</v>
      </c>
      <c r="M169" s="3" t="n">
        <v>0</v>
      </c>
      <c r="N169" s="3" t="n">
        <v>0</v>
      </c>
      <c r="O169" s="3">
        <f>SUM(C169:N169)</f>
        <v/>
      </c>
      <c r="P169" t="inlineStr"/>
    </row>
    <row r="170">
      <c r="B170" s="8" t="inlineStr">
        <is>
          <t>Subtotal</t>
        </is>
      </c>
      <c r="C170" s="9">
        <f>SUM(C169:C169)</f>
        <v/>
      </c>
      <c r="D170" s="9">
        <f>SUM(D169:D169)</f>
        <v/>
      </c>
      <c r="E170" s="9">
        <f>SUM(E169:E169)</f>
        <v/>
      </c>
      <c r="F170" s="9">
        <f>SUM(F169:F169)</f>
        <v/>
      </c>
      <c r="G170" s="9">
        <f>SUM(G169:G169)</f>
        <v/>
      </c>
      <c r="H170" s="9">
        <f>SUM(H169:H169)</f>
        <v/>
      </c>
      <c r="I170" s="9">
        <f>SUM(I169:I169)</f>
        <v/>
      </c>
      <c r="J170" s="9">
        <f>SUM(J169:J169)</f>
        <v/>
      </c>
      <c r="K170" s="9">
        <f>SUM(K169:K169)</f>
        <v/>
      </c>
      <c r="L170" s="9">
        <f>SUM(L169:L169)</f>
        <v/>
      </c>
      <c r="M170" s="9">
        <f>SUM(M169:M169)</f>
        <v/>
      </c>
      <c r="N170" s="9">
        <f>SUM(N169:N169)</f>
        <v/>
      </c>
      <c r="O170" s="9">
        <f>SUM(C170:N170)</f>
        <v/>
      </c>
    </row>
    <row r="172">
      <c r="B172" s="6" t="inlineStr">
        <is>
          <t>OTHER G &amp; A EXPENSES</t>
        </is>
      </c>
    </row>
    <row r="173">
      <c r="A173" t="inlineStr">
        <is>
          <t>5031-0000</t>
        </is>
      </c>
      <c r="B173" s="7" t="inlineStr">
        <is>
          <t>Hiring Expenses</t>
        </is>
      </c>
      <c r="C173" s="3" t="n">
        <v>0</v>
      </c>
      <c r="D173" s="3" t="n">
        <v>0</v>
      </c>
      <c r="E173" s="3" t="n">
        <v>0</v>
      </c>
      <c r="F173" s="3" t="n">
        <v>107.99</v>
      </c>
      <c r="G173" s="3" t="n">
        <v>0</v>
      </c>
      <c r="H173" s="3" t="n">
        <v>0</v>
      </c>
      <c r="I173" s="3" t="n">
        <v>0</v>
      </c>
      <c r="J173" s="3" t="n">
        <v>0</v>
      </c>
      <c r="K173" s="3" t="n">
        <v>0</v>
      </c>
      <c r="L173" s="3" t="n">
        <v>0</v>
      </c>
      <c r="M173" s="3" t="n">
        <v>0</v>
      </c>
      <c r="N173" s="3" t="n">
        <v>0</v>
      </c>
      <c r="O173" s="3">
        <f>SUM(C173:N173)</f>
        <v/>
      </c>
      <c r="P173" t="inlineStr"/>
    </row>
    <row r="174">
      <c r="A174" t="inlineStr">
        <is>
          <t>5750-0000</t>
        </is>
      </c>
      <c r="B174" s="7" t="inlineStr">
        <is>
          <t>Customer Screening</t>
        </is>
      </c>
      <c r="C174" s="3" t="n">
        <v>0</v>
      </c>
      <c r="D174" s="3" t="n">
        <v>0</v>
      </c>
      <c r="E174" s="3" t="n">
        <v>100.49</v>
      </c>
      <c r="F174" s="3" t="n">
        <v>68.11</v>
      </c>
      <c r="G174" s="3" t="n">
        <v>142.23</v>
      </c>
      <c r="H174" s="3" t="n">
        <v>91.08</v>
      </c>
      <c r="I174" s="3" t="n">
        <v>50.26</v>
      </c>
      <c r="J174" s="3" t="n">
        <v>138.2</v>
      </c>
      <c r="K174" s="3" t="n">
        <v>0</v>
      </c>
      <c r="L174" s="3" t="n">
        <v>296.38</v>
      </c>
      <c r="M174" s="3" t="n">
        <v>182.9</v>
      </c>
      <c r="N174" s="3" t="n">
        <v>58.73</v>
      </c>
      <c r="O174" s="3">
        <f>SUM(C174:N174)</f>
        <v/>
      </c>
      <c r="P174" t="inlineStr"/>
    </row>
    <row r="175">
      <c r="A175" t="inlineStr">
        <is>
          <t>5765-0000</t>
        </is>
      </c>
      <c r="B175" s="7" t="inlineStr">
        <is>
          <t>Uniforms</t>
        </is>
      </c>
      <c r="C175" s="3" t="n">
        <v>0</v>
      </c>
      <c r="D175" s="3" t="n">
        <v>0</v>
      </c>
      <c r="E175" s="3" t="n">
        <v>0</v>
      </c>
      <c r="F175" s="3" t="n">
        <v>0</v>
      </c>
      <c r="G175" s="3" t="n">
        <v>361.12</v>
      </c>
      <c r="H175" s="3" t="n">
        <v>0</v>
      </c>
      <c r="I175" s="3" t="n">
        <v>0</v>
      </c>
      <c r="J175" s="3" t="n">
        <v>0</v>
      </c>
      <c r="K175" s="3" t="n">
        <v>15.13</v>
      </c>
      <c r="L175" s="3" t="n">
        <v>0</v>
      </c>
      <c r="M175" s="3" t="n">
        <v>0</v>
      </c>
      <c r="N175" s="3" t="n">
        <v>0</v>
      </c>
      <c r="O175" s="3">
        <f>SUM(C175:N175)</f>
        <v/>
      </c>
      <c r="P175" t="inlineStr"/>
    </row>
    <row r="176">
      <c r="A176" t="inlineStr">
        <is>
          <t>5901-0000</t>
        </is>
      </c>
      <c r="B176" s="7" t="inlineStr">
        <is>
          <t>Bank Fees</t>
        </is>
      </c>
      <c r="C176" s="3" t="n">
        <v>303.29</v>
      </c>
      <c r="D176" s="3" t="n">
        <v>355.61</v>
      </c>
      <c r="E176" s="3" t="n">
        <v>556.3</v>
      </c>
      <c r="F176" s="3" t="n">
        <v>114.74</v>
      </c>
      <c r="G176" s="3" t="n">
        <v>329.72</v>
      </c>
      <c r="H176" s="3" t="n">
        <v>334.08</v>
      </c>
      <c r="I176" s="3" t="n">
        <v>340.13</v>
      </c>
      <c r="J176" s="3" t="n">
        <v>332.8</v>
      </c>
      <c r="K176" s="3" t="n">
        <v>231.32</v>
      </c>
      <c r="L176" s="3" t="n">
        <v>245.88</v>
      </c>
      <c r="M176" s="3" t="n">
        <v>232.09</v>
      </c>
      <c r="N176" s="3" t="n">
        <v>204.89</v>
      </c>
      <c r="O176" s="3">
        <f>SUM(C176:N176)</f>
        <v/>
      </c>
      <c r="P176" t="inlineStr"/>
    </row>
    <row r="177">
      <c r="A177" t="inlineStr">
        <is>
          <t>5905-0000</t>
        </is>
      </c>
      <c r="B177" s="7" t="inlineStr">
        <is>
          <t>Dues &amp; Subscriptions</t>
        </is>
      </c>
      <c r="C177" s="3" t="n">
        <v>0</v>
      </c>
      <c r="D177" s="3" t="n">
        <v>66.98</v>
      </c>
      <c r="E177" s="3" t="n">
        <v>30.55</v>
      </c>
      <c r="F177" s="3" t="n">
        <v>0</v>
      </c>
      <c r="G177" s="3" t="n">
        <v>0</v>
      </c>
      <c r="H177" s="3" t="n">
        <v>0</v>
      </c>
      <c r="I177" s="3" t="n">
        <v>0</v>
      </c>
      <c r="J177" s="3" t="n">
        <v>0</v>
      </c>
      <c r="K177" s="3" t="n">
        <v>0</v>
      </c>
      <c r="L177" s="3" t="n">
        <v>0</v>
      </c>
      <c r="M177" s="3" t="n">
        <v>0</v>
      </c>
      <c r="N177" s="3" t="n">
        <v>0</v>
      </c>
      <c r="O177" s="3">
        <f>SUM(C177:N177)</f>
        <v/>
      </c>
      <c r="P177" t="inlineStr"/>
    </row>
    <row r="178">
      <c r="A178" t="inlineStr">
        <is>
          <t>5906-0000</t>
        </is>
      </c>
      <c r="B178" s="7" t="inlineStr">
        <is>
          <t>Teammate Relations</t>
        </is>
      </c>
      <c r="C178" s="3" t="n">
        <v>0</v>
      </c>
      <c r="D178" s="3" t="n">
        <v>55.58</v>
      </c>
      <c r="E178" s="3" t="n">
        <v>100</v>
      </c>
      <c r="F178" s="3" t="n">
        <v>300.71</v>
      </c>
      <c r="G178" s="3" t="n">
        <v>0</v>
      </c>
      <c r="H178" s="3" t="n">
        <v>0</v>
      </c>
      <c r="I178" s="3" t="n">
        <v>301</v>
      </c>
      <c r="J178" s="3" t="n">
        <v>176</v>
      </c>
      <c r="K178" s="3" t="n">
        <v>0</v>
      </c>
      <c r="L178" s="3" t="n">
        <v>195</v>
      </c>
      <c r="M178" s="3" t="n">
        <v>401.5</v>
      </c>
      <c r="N178" s="3" t="n">
        <v>12.25</v>
      </c>
      <c r="O178" s="3">
        <f>SUM(C178:N178)</f>
        <v/>
      </c>
      <c r="P178" t="inlineStr"/>
    </row>
    <row r="179">
      <c r="A179" t="inlineStr">
        <is>
          <t>5912-0000</t>
        </is>
      </c>
      <c r="B179" s="7" t="inlineStr">
        <is>
          <t>License &amp; Permit Fee</t>
        </is>
      </c>
      <c r="C179" s="3" t="n">
        <v>0</v>
      </c>
      <c r="D179" s="3" t="n">
        <v>0</v>
      </c>
      <c r="E179" s="3" t="n">
        <v>0</v>
      </c>
      <c r="F179" s="3" t="n">
        <v>30.55</v>
      </c>
      <c r="G179" s="3" t="n">
        <v>0</v>
      </c>
      <c r="H179" s="3" t="n">
        <v>205</v>
      </c>
      <c r="I179" s="3" t="n">
        <v>390</v>
      </c>
      <c r="J179" s="3" t="n">
        <v>0</v>
      </c>
      <c r="K179" s="3" t="n">
        <v>0</v>
      </c>
      <c r="L179" s="3" t="n">
        <v>0</v>
      </c>
      <c r="M179" s="3" t="n">
        <v>0</v>
      </c>
      <c r="N179" s="3" t="n">
        <v>1500.72</v>
      </c>
      <c r="O179" s="3">
        <f>SUM(C179:N179)</f>
        <v/>
      </c>
      <c r="P179" t="inlineStr"/>
    </row>
    <row r="180">
      <c r="A180" t="inlineStr">
        <is>
          <t>5916-0000</t>
        </is>
      </c>
      <c r="B180" s="7" t="inlineStr">
        <is>
          <t>Training/Education/Conferences</t>
        </is>
      </c>
      <c r="C180" s="3" t="n">
        <v>0</v>
      </c>
      <c r="D180" s="3" t="n">
        <v>92.2</v>
      </c>
      <c r="E180" s="3" t="n">
        <v>46.1</v>
      </c>
      <c r="F180" s="3" t="n">
        <v>46.1</v>
      </c>
      <c r="G180" s="3" t="n">
        <v>46.1</v>
      </c>
      <c r="H180" s="3" t="n">
        <v>546.1</v>
      </c>
      <c r="I180" s="3" t="n">
        <v>46.1</v>
      </c>
      <c r="J180" s="3" t="n">
        <v>46.1</v>
      </c>
      <c r="K180" s="3" t="n">
        <v>40.13</v>
      </c>
      <c r="L180" s="3" t="n">
        <v>40.13</v>
      </c>
      <c r="M180" s="3" t="n">
        <v>40.13</v>
      </c>
      <c r="N180" s="3" t="n">
        <v>54.13</v>
      </c>
      <c r="O180" s="3">
        <f>SUM(C180:N180)</f>
        <v/>
      </c>
      <c r="P180" t="inlineStr"/>
    </row>
    <row r="181">
      <c r="A181" t="inlineStr">
        <is>
          <t>5940-0000</t>
        </is>
      </c>
      <c r="B181" s="7" t="inlineStr">
        <is>
          <t>Compliance - Business</t>
        </is>
      </c>
      <c r="C181" s="3" t="n">
        <v>0</v>
      </c>
      <c r="D181" s="3" t="n">
        <v>0</v>
      </c>
      <c r="E181" s="3" t="n">
        <v>0</v>
      </c>
      <c r="F181" s="3" t="n">
        <v>0</v>
      </c>
      <c r="G181" s="3" t="n">
        <v>0</v>
      </c>
      <c r="H181" s="3" t="n">
        <v>0</v>
      </c>
      <c r="I181" s="3" t="n">
        <v>0</v>
      </c>
      <c r="J181" s="3" t="n">
        <v>0</v>
      </c>
      <c r="K181" s="3" t="n">
        <v>0</v>
      </c>
      <c r="L181" s="3" t="n">
        <v>0</v>
      </c>
      <c r="M181" s="3" t="n">
        <v>0</v>
      </c>
      <c r="N181" s="3" t="n">
        <v>0</v>
      </c>
      <c r="O181" s="3">
        <f>SUM(C181:N181)</f>
        <v/>
      </c>
      <c r="P181" t="inlineStr"/>
    </row>
    <row r="182">
      <c r="A182" t="inlineStr">
        <is>
          <t>5941-0000</t>
        </is>
      </c>
      <c r="B182" s="7" t="inlineStr">
        <is>
          <t>Compliance - HUD/Housing</t>
        </is>
      </c>
      <c r="C182" s="3" t="n">
        <v>2280</v>
      </c>
      <c r="D182" s="3" t="n">
        <v>0</v>
      </c>
      <c r="E182" s="3" t="n">
        <v>0</v>
      </c>
      <c r="F182" s="3" t="n">
        <v>0</v>
      </c>
      <c r="G182" s="3" t="n">
        <v>0</v>
      </c>
      <c r="H182" s="3" t="n">
        <v>0</v>
      </c>
      <c r="I182" s="3" t="n">
        <v>0</v>
      </c>
      <c r="J182" s="3" t="n">
        <v>0</v>
      </c>
      <c r="K182" s="3" t="n">
        <v>0</v>
      </c>
      <c r="L182" s="3" t="n">
        <v>0</v>
      </c>
      <c r="M182" s="3" t="n">
        <v>0</v>
      </c>
      <c r="N182" s="3" t="n">
        <v>0</v>
      </c>
      <c r="O182" s="3">
        <f>SUM(C182:N182)</f>
        <v/>
      </c>
      <c r="P182" t="inlineStr"/>
    </row>
    <row r="183">
      <c r="A183" t="inlineStr">
        <is>
          <t>5945-0000</t>
        </is>
      </c>
      <c r="B183" s="7" t="inlineStr">
        <is>
          <t>Compliance &amp; Admin Reimb</t>
        </is>
      </c>
      <c r="C183" s="3" t="n">
        <v>2132.4</v>
      </c>
      <c r="D183" s="3" t="n">
        <v>2244.84</v>
      </c>
      <c r="E183" s="3" t="n">
        <v>2369.25</v>
      </c>
      <c r="F183" s="3" t="n">
        <v>2313.28</v>
      </c>
      <c r="G183" s="3" t="n">
        <v>2450.22</v>
      </c>
      <c r="H183" s="3" t="n">
        <v>2383.34</v>
      </c>
      <c r="I183" s="3" t="n">
        <v>2364.87</v>
      </c>
      <c r="J183" s="3" t="n">
        <v>2321.99</v>
      </c>
      <c r="K183" s="3" t="n">
        <v>2322</v>
      </c>
      <c r="L183" s="3" t="n">
        <v>2322</v>
      </c>
      <c r="M183" s="3" t="n">
        <v>2636.4</v>
      </c>
      <c r="N183" s="3" t="n">
        <v>2468.93</v>
      </c>
      <c r="O183" s="3">
        <f>SUM(C183:N183)</f>
        <v/>
      </c>
      <c r="P183" t="inlineStr"/>
    </row>
    <row r="184">
      <c r="A184" t="inlineStr">
        <is>
          <t>5956-0000</t>
        </is>
      </c>
      <c r="B184" s="7" t="inlineStr">
        <is>
          <t>Other Professional Services</t>
        </is>
      </c>
      <c r="C184" s="3" t="n">
        <v>0</v>
      </c>
      <c r="D184" s="3" t="n">
        <v>0</v>
      </c>
      <c r="E184" s="3" t="n">
        <v>0</v>
      </c>
      <c r="F184" s="3" t="n">
        <v>0</v>
      </c>
      <c r="G184" s="3" t="n">
        <v>0</v>
      </c>
      <c r="H184" s="3" t="n">
        <v>0</v>
      </c>
      <c r="I184" s="3" t="n">
        <v>6</v>
      </c>
      <c r="J184" s="3" t="n">
        <v>6</v>
      </c>
      <c r="K184" s="3" t="n">
        <v>0</v>
      </c>
      <c r="L184" s="3" t="n">
        <v>0</v>
      </c>
      <c r="M184" s="3" t="n">
        <v>0</v>
      </c>
      <c r="N184" s="3" t="n">
        <v>0</v>
      </c>
      <c r="O184" s="3">
        <f>SUM(C184:N184)</f>
        <v/>
      </c>
      <c r="P184" t="inlineStr"/>
    </row>
    <row r="185">
      <c r="B185" s="8" t="inlineStr">
        <is>
          <t>Subtotal</t>
        </is>
      </c>
      <c r="C185" s="9">
        <f>SUM(C173:C184)</f>
        <v/>
      </c>
      <c r="D185" s="9">
        <f>SUM(D173:D184)</f>
        <v/>
      </c>
      <c r="E185" s="9">
        <f>SUM(E173:E184)</f>
        <v/>
      </c>
      <c r="F185" s="9">
        <f>SUM(F173:F184)</f>
        <v/>
      </c>
      <c r="G185" s="9">
        <f>SUM(G173:G184)</f>
        <v/>
      </c>
      <c r="H185" s="9">
        <f>SUM(H173:H184)</f>
        <v/>
      </c>
      <c r="I185" s="9">
        <f>SUM(I173:I184)</f>
        <v/>
      </c>
      <c r="J185" s="9">
        <f>SUM(J173:J184)</f>
        <v/>
      </c>
      <c r="K185" s="9">
        <f>SUM(K173:K184)</f>
        <v/>
      </c>
      <c r="L185" s="9">
        <f>SUM(L173:L184)</f>
        <v/>
      </c>
      <c r="M185" s="9">
        <f>SUM(M173:M184)</f>
        <v/>
      </c>
      <c r="N185" s="9">
        <f>SUM(N173:N184)</f>
        <v/>
      </c>
      <c r="O185" s="9">
        <f>SUM(C185:N185)</f>
        <v/>
      </c>
    </row>
    <row r="187">
      <c r="B187" s="5" t="inlineStr">
        <is>
          <t>Total G&amp;A &amp; IT</t>
        </is>
      </c>
      <c r="C187" s="10">
        <f>C156+C166+C170+C185</f>
        <v/>
      </c>
      <c r="D187" s="10">
        <f>D156+D166+D170+D185</f>
        <v/>
      </c>
      <c r="E187" s="10">
        <f>E156+E166+E170+E185</f>
        <v/>
      </c>
      <c r="F187" s="10">
        <f>F156+F166+F170+F185</f>
        <v/>
      </c>
      <c r="G187" s="10">
        <f>G156+G166+G170+G185</f>
        <v/>
      </c>
      <c r="H187" s="10">
        <f>H156+H166+H170+H185</f>
        <v/>
      </c>
      <c r="I187" s="10">
        <f>I156+I166+I170+I185</f>
        <v/>
      </c>
      <c r="J187" s="10">
        <f>J156+J166+J170+J185</f>
        <v/>
      </c>
      <c r="K187" s="10">
        <f>K156+K166+K170+K185</f>
        <v/>
      </c>
      <c r="L187" s="10">
        <f>L156+L166+L170+L185</f>
        <v/>
      </c>
      <c r="M187" s="10">
        <f>M156+M166+M170+M185</f>
        <v/>
      </c>
      <c r="N187" s="10">
        <f>N156+N166+N170+N185</f>
        <v/>
      </c>
      <c r="O187" s="10">
        <f>SUM(C187:N187)</f>
        <v/>
      </c>
    </row>
    <row r="189">
      <c r="B189" s="5" t="inlineStr">
        <is>
          <t>UTILITIES</t>
        </is>
      </c>
    </row>
    <row r="190">
      <c r="B190" s="6" t="inlineStr">
        <is>
          <t>UTILITIES</t>
        </is>
      </c>
    </row>
    <row r="191">
      <c r="A191" t="inlineStr">
        <is>
          <t>6001-0010</t>
        </is>
      </c>
      <c r="B191" s="7" t="inlineStr">
        <is>
          <t>Electricity - Tenant</t>
        </is>
      </c>
      <c r="C191" s="3" t="n">
        <v>299.3</v>
      </c>
      <c r="D191" s="3" t="n">
        <v>411.35</v>
      </c>
      <c r="E191" s="3" t="n">
        <v>-208.09</v>
      </c>
      <c r="F191" s="3" t="n">
        <v>0</v>
      </c>
      <c r="G191" s="3" t="n">
        <v>323.13</v>
      </c>
      <c r="H191" s="3" t="n">
        <v>288.07</v>
      </c>
      <c r="I191" s="3" t="n">
        <v>400.74</v>
      </c>
      <c r="J191" s="3" t="n">
        <v>508.23</v>
      </c>
      <c r="K191" s="3" t="n">
        <v>893.08</v>
      </c>
      <c r="L191" s="3" t="n">
        <v>1109.46</v>
      </c>
      <c r="M191" s="3" t="n">
        <v>885.54</v>
      </c>
      <c r="N191" s="3" t="n">
        <v>906.64</v>
      </c>
      <c r="O191" s="3">
        <f>SUM(C191:N191)</f>
        <v/>
      </c>
      <c r="P191" t="inlineStr"/>
    </row>
    <row r="192">
      <c r="A192" t="inlineStr">
        <is>
          <t>6001-0040</t>
        </is>
      </c>
      <c r="B192" s="7" t="inlineStr">
        <is>
          <t>Electricity - Common</t>
        </is>
      </c>
      <c r="C192" s="3" t="n">
        <v>1489.47</v>
      </c>
      <c r="D192" s="3" t="n">
        <v>2049.11</v>
      </c>
      <c r="E192" s="3" t="n">
        <v>1792.1</v>
      </c>
      <c r="F192" s="3" t="n">
        <v>1606.62</v>
      </c>
      <c r="G192" s="3" t="n">
        <v>1525.08</v>
      </c>
      <c r="H192" s="3" t="n">
        <v>1381.35</v>
      </c>
      <c r="I192" s="3" t="n">
        <v>1480.55</v>
      </c>
      <c r="J192" s="3" t="n">
        <v>1547.17</v>
      </c>
      <c r="K192" s="3" t="n">
        <v>1487.38</v>
      </c>
      <c r="L192" s="3" t="n">
        <v>1456.88</v>
      </c>
      <c r="M192" s="3" t="n">
        <v>1377.93</v>
      </c>
      <c r="N192" s="3" t="n">
        <v>1480.21</v>
      </c>
      <c r="O192" s="3">
        <f>SUM(C192:N192)</f>
        <v/>
      </c>
      <c r="P192" t="inlineStr"/>
    </row>
    <row r="193">
      <c r="A193" t="inlineStr">
        <is>
          <t>6001-0060</t>
        </is>
      </c>
      <c r="B193" s="7" t="inlineStr">
        <is>
          <t>Electricity - Vacant</t>
        </is>
      </c>
      <c r="C193" s="3" t="n">
        <v>210.3</v>
      </c>
      <c r="D193" s="3" t="n">
        <v>339.27</v>
      </c>
      <c r="E193" s="3" t="n">
        <v>397.46</v>
      </c>
      <c r="F193" s="3" t="n">
        <v>585.24</v>
      </c>
      <c r="G193" s="3" t="n">
        <v>306.72</v>
      </c>
      <c r="H193" s="3" t="n">
        <v>331.68</v>
      </c>
      <c r="I193" s="3" t="n">
        <v>354.91</v>
      </c>
      <c r="J193" s="3" t="n">
        <v>373.52</v>
      </c>
      <c r="K193" s="3" t="n">
        <v>247.77</v>
      </c>
      <c r="L193" s="3" t="n">
        <v>386.22</v>
      </c>
      <c r="M193" s="3" t="n">
        <v>261.57</v>
      </c>
      <c r="N193" s="3" t="n">
        <v>229.29</v>
      </c>
      <c r="O193" s="3">
        <f>SUM(C193:N193)</f>
        <v/>
      </c>
      <c r="P193" t="inlineStr"/>
    </row>
    <row r="194">
      <c r="A194" t="inlineStr">
        <is>
          <t>6025-0040</t>
        </is>
      </c>
      <c r="B194" s="7" t="inlineStr">
        <is>
          <t>Water/Sewer - Common</t>
        </is>
      </c>
      <c r="C194" s="3" t="n">
        <v>9471.67</v>
      </c>
      <c r="D194" s="3" t="n">
        <v>7676.87</v>
      </c>
      <c r="E194" s="3" t="n">
        <v>10140.32</v>
      </c>
      <c r="F194" s="3" t="n">
        <v>10055.29</v>
      </c>
      <c r="G194" s="3" t="n">
        <v>8590.23</v>
      </c>
      <c r="H194" s="3" t="n">
        <v>8969.459999999999</v>
      </c>
      <c r="I194" s="3" t="n">
        <v>11709.12</v>
      </c>
      <c r="J194" s="3" t="n">
        <v>18656.28</v>
      </c>
      <c r="K194" s="3" t="n">
        <v>10710.71</v>
      </c>
      <c r="L194" s="3" t="n">
        <v>10277.01</v>
      </c>
      <c r="M194" s="3" t="n">
        <v>11057.57</v>
      </c>
      <c r="N194" s="3" t="n">
        <v>11004.2</v>
      </c>
      <c r="O194" s="3">
        <f>SUM(C194:N194)</f>
        <v/>
      </c>
      <c r="P194" t="inlineStr"/>
    </row>
    <row r="195">
      <c r="A195" t="inlineStr">
        <is>
          <t>6030-0000</t>
        </is>
      </c>
      <c r="B195" s="7" t="inlineStr">
        <is>
          <t>Trash Removal</t>
        </is>
      </c>
      <c r="C195" s="3" t="n">
        <v>1206.13</v>
      </c>
      <c r="D195" s="3" t="n">
        <v>1206</v>
      </c>
      <c r="E195" s="3" t="n">
        <v>1206</v>
      </c>
      <c r="F195" s="3" t="n">
        <v>2286.72</v>
      </c>
      <c r="G195" s="3" t="n">
        <v>-20.87</v>
      </c>
      <c r="H195" s="3" t="n">
        <v>1283.21</v>
      </c>
      <c r="I195" s="3" t="n">
        <v>1129.39</v>
      </c>
      <c r="J195" s="3" t="n">
        <v>69.28</v>
      </c>
      <c r="K195" s="3" t="n">
        <v>1189.18</v>
      </c>
      <c r="L195" s="3" t="n">
        <v>1205.75</v>
      </c>
      <c r="M195" s="3" t="n">
        <v>1205.19</v>
      </c>
      <c r="N195" s="3" t="n">
        <v>1366.8</v>
      </c>
      <c r="O195" s="3">
        <f>SUM(C195:N195)</f>
        <v/>
      </c>
      <c r="P195" t="inlineStr"/>
    </row>
    <row r="196">
      <c r="A196" t="inlineStr">
        <is>
          <t>6060-0000</t>
        </is>
      </c>
      <c r="B196" s="7" t="inlineStr">
        <is>
          <t>Internet/Cable</t>
        </is>
      </c>
      <c r="C196" s="3" t="n">
        <v>2233.84</v>
      </c>
      <c r="D196" s="3" t="n">
        <v>0</v>
      </c>
      <c r="E196" s="3" t="n">
        <v>0</v>
      </c>
      <c r="F196" s="3" t="n">
        <v>0</v>
      </c>
      <c r="G196" s="3" t="n">
        <v>0</v>
      </c>
      <c r="H196" s="3" t="n">
        <v>0</v>
      </c>
      <c r="I196" s="3" t="n">
        <v>0</v>
      </c>
      <c r="J196" s="3" t="n">
        <v>0</v>
      </c>
      <c r="K196" s="3" t="n">
        <v>0</v>
      </c>
      <c r="L196" s="3" t="n">
        <v>0</v>
      </c>
      <c r="M196" s="3" t="n">
        <v>0</v>
      </c>
      <c r="N196" s="3" t="n">
        <v>6.97</v>
      </c>
      <c r="O196" s="3">
        <f>SUM(C196:N196)</f>
        <v/>
      </c>
      <c r="P196" t="inlineStr"/>
    </row>
    <row r="197">
      <c r="A197" t="inlineStr">
        <is>
          <t>6090-0000</t>
        </is>
      </c>
      <c r="B197" s="7" t="inlineStr">
        <is>
          <t>Utility Processing Fees</t>
        </is>
      </c>
      <c r="C197" s="3" t="n">
        <v>242</v>
      </c>
      <c r="D197" s="3" t="n">
        <v>-622</v>
      </c>
      <c r="E197" s="3" t="n">
        <v>220</v>
      </c>
      <c r="F197" s="3" t="n">
        <v>260</v>
      </c>
      <c r="G197" s="3" t="n">
        <v>230</v>
      </c>
      <c r="H197" s="3" t="n">
        <v>230</v>
      </c>
      <c r="I197" s="3" t="n">
        <v>260</v>
      </c>
      <c r="J197" s="3" t="n">
        <v>240</v>
      </c>
      <c r="K197" s="3" t="n">
        <v>313.6</v>
      </c>
      <c r="L197" s="3" t="n">
        <v>270</v>
      </c>
      <c r="M197" s="3" t="n">
        <v>264.05</v>
      </c>
      <c r="N197" s="3" t="n">
        <v>200</v>
      </c>
      <c r="O197" s="3">
        <f>SUM(C197:N197)</f>
        <v/>
      </c>
      <c r="P197" t="inlineStr"/>
    </row>
    <row r="198">
      <c r="B198" s="8" t="inlineStr">
        <is>
          <t>Subtotal</t>
        </is>
      </c>
      <c r="C198" s="9">
        <f>SUM(C191:C197)</f>
        <v/>
      </c>
      <c r="D198" s="9">
        <f>SUM(D191:D197)</f>
        <v/>
      </c>
      <c r="E198" s="9">
        <f>SUM(E191:E197)</f>
        <v/>
      </c>
      <c r="F198" s="9">
        <f>SUM(F191:F197)</f>
        <v/>
      </c>
      <c r="G198" s="9">
        <f>SUM(G191:G197)</f>
        <v/>
      </c>
      <c r="H198" s="9">
        <f>SUM(H191:H197)</f>
        <v/>
      </c>
      <c r="I198" s="9">
        <f>SUM(I191:I197)</f>
        <v/>
      </c>
      <c r="J198" s="9">
        <f>SUM(J191:J197)</f>
        <v/>
      </c>
      <c r="K198" s="9">
        <f>SUM(K191:K197)</f>
        <v/>
      </c>
      <c r="L198" s="9">
        <f>SUM(L191:L197)</f>
        <v/>
      </c>
      <c r="M198" s="9">
        <f>SUM(M191:M197)</f>
        <v/>
      </c>
      <c r="N198" s="9">
        <f>SUM(N191:N197)</f>
        <v/>
      </c>
      <c r="O198" s="9">
        <f>SUM(C198:N198)</f>
        <v/>
      </c>
    </row>
    <row r="200">
      <c r="B200" s="5" t="inlineStr">
        <is>
          <t>Total Utilities</t>
        </is>
      </c>
      <c r="C200" s="10">
        <f>C198</f>
        <v/>
      </c>
      <c r="D200" s="10">
        <f>D198</f>
        <v/>
      </c>
      <c r="E200" s="10">
        <f>E198</f>
        <v/>
      </c>
      <c r="F200" s="10">
        <f>F198</f>
        <v/>
      </c>
      <c r="G200" s="10">
        <f>G198</f>
        <v/>
      </c>
      <c r="H200" s="10">
        <f>H198</f>
        <v/>
      </c>
      <c r="I200" s="10">
        <f>I198</f>
        <v/>
      </c>
      <c r="J200" s="10">
        <f>J198</f>
        <v/>
      </c>
      <c r="K200" s="10">
        <f>K198</f>
        <v/>
      </c>
      <c r="L200" s="10">
        <f>L198</f>
        <v/>
      </c>
      <c r="M200" s="10">
        <f>M198</f>
        <v/>
      </c>
      <c r="N200" s="10">
        <f>N198</f>
        <v/>
      </c>
      <c r="O200" s="10">
        <f>SUM(C200:N200)</f>
        <v/>
      </c>
    </row>
    <row r="202">
      <c r="B202" s="5" t="inlineStr">
        <is>
          <t>INSURANCE &amp; TAXES</t>
        </is>
      </c>
    </row>
    <row r="203">
      <c r="B203" s="6" t="inlineStr">
        <is>
          <t>PROPERTY TAXES</t>
        </is>
      </c>
    </row>
    <row r="204">
      <c r="A204" t="inlineStr">
        <is>
          <t>6305-0000</t>
        </is>
      </c>
      <c r="B204" s="7" t="inlineStr">
        <is>
          <t>Franchise Tax</t>
        </is>
      </c>
      <c r="C204" s="3" t="n">
        <v>409</v>
      </c>
      <c r="D204" s="3" t="n">
        <v>409</v>
      </c>
      <c r="E204" s="3" t="n">
        <v>409</v>
      </c>
      <c r="F204" s="3" t="n">
        <v>409</v>
      </c>
      <c r="G204" s="3" t="n">
        <v>409</v>
      </c>
      <c r="H204" s="3" t="n">
        <v>409</v>
      </c>
      <c r="I204" s="3" t="n">
        <v>409</v>
      </c>
      <c r="J204" s="3" t="n">
        <v>409</v>
      </c>
      <c r="K204" s="3" t="n">
        <v>409</v>
      </c>
      <c r="L204" s="3" t="n">
        <v>409</v>
      </c>
      <c r="M204" s="3" t="n">
        <v>409</v>
      </c>
      <c r="N204" s="3" t="n">
        <v>409</v>
      </c>
      <c r="O204" s="3">
        <f>SUM(C204:N204)</f>
        <v/>
      </c>
      <c r="P204" t="inlineStr"/>
    </row>
    <row r="205">
      <c r="A205" t="inlineStr">
        <is>
          <t>6320-0000</t>
        </is>
      </c>
      <c r="B205" s="7" t="inlineStr">
        <is>
          <t>Personal Property Tax</t>
        </is>
      </c>
      <c r="C205" s="3" t="n">
        <v>0</v>
      </c>
      <c r="D205" s="3" t="n">
        <v>0</v>
      </c>
      <c r="E205" s="3" t="n">
        <v>0</v>
      </c>
      <c r="F205" s="3" t="n">
        <v>0</v>
      </c>
      <c r="G205" s="3" t="n">
        <v>0</v>
      </c>
      <c r="H205" s="3" t="n">
        <v>0</v>
      </c>
      <c r="I205" s="3" t="n">
        <v>0</v>
      </c>
      <c r="J205" s="3" t="n">
        <v>0</v>
      </c>
      <c r="K205" s="3" t="n">
        <v>0</v>
      </c>
      <c r="L205" s="3" t="n">
        <v>0</v>
      </c>
      <c r="M205" s="3" t="n">
        <v>0</v>
      </c>
      <c r="N205" s="3" t="n">
        <v>0</v>
      </c>
      <c r="O205" s="3">
        <f>SUM(C205:N205)</f>
        <v/>
      </c>
      <c r="P205" t="inlineStr"/>
    </row>
    <row r="206">
      <c r="B206" s="8" t="inlineStr">
        <is>
          <t>Subtotal</t>
        </is>
      </c>
      <c r="C206" s="9">
        <f>SUM(C204:C205)</f>
        <v/>
      </c>
      <c r="D206" s="9">
        <f>SUM(D204:D205)</f>
        <v/>
      </c>
      <c r="E206" s="9">
        <f>SUM(E204:E205)</f>
        <v/>
      </c>
      <c r="F206" s="9">
        <f>SUM(F204:F205)</f>
        <v/>
      </c>
      <c r="G206" s="9">
        <f>SUM(G204:G205)</f>
        <v/>
      </c>
      <c r="H206" s="9">
        <f>SUM(H204:H205)</f>
        <v/>
      </c>
      <c r="I206" s="9">
        <f>SUM(I204:I205)</f>
        <v/>
      </c>
      <c r="J206" s="9">
        <f>SUM(J204:J205)</f>
        <v/>
      </c>
      <c r="K206" s="9">
        <f>SUM(K204:K205)</f>
        <v/>
      </c>
      <c r="L206" s="9">
        <f>SUM(L204:L205)</f>
        <v/>
      </c>
      <c r="M206" s="9">
        <f>SUM(M204:M205)</f>
        <v/>
      </c>
      <c r="N206" s="9">
        <f>SUM(N204:N205)</f>
        <v/>
      </c>
      <c r="O206" s="9">
        <f>SUM(C206:N206)</f>
        <v/>
      </c>
    </row>
    <row r="208">
      <c r="B208" s="6" t="inlineStr">
        <is>
          <t>PROPERTY INSURANCE</t>
        </is>
      </c>
    </row>
    <row r="209">
      <c r="A209" t="inlineStr">
        <is>
          <t>6355-0000</t>
        </is>
      </c>
      <c r="B209" s="7" t="inlineStr">
        <is>
          <t>Insurance - Property</t>
        </is>
      </c>
      <c r="C209" s="3" t="n">
        <v>8313.4</v>
      </c>
      <c r="D209" s="3" t="n">
        <v>21614.84</v>
      </c>
      <c r="E209" s="3" t="n">
        <v>11638.76</v>
      </c>
      <c r="F209" s="3" t="n">
        <v>11349.54</v>
      </c>
      <c r="G209" s="3" t="n">
        <v>10079.26</v>
      </c>
      <c r="H209" s="3" t="n">
        <v>10079.01</v>
      </c>
      <c r="I209" s="3" t="n">
        <v>10079.01</v>
      </c>
      <c r="J209" s="3" t="n">
        <v>10079.01</v>
      </c>
      <c r="K209" s="3" t="n">
        <v>10079.85</v>
      </c>
      <c r="L209" s="3" t="n">
        <v>10079.01</v>
      </c>
      <c r="M209" s="3" t="n">
        <v>12121.65</v>
      </c>
      <c r="N209" s="3" t="n">
        <v>12604.55</v>
      </c>
      <c r="O209" s="3">
        <f>SUM(C209:N209)</f>
        <v/>
      </c>
      <c r="P209" t="inlineStr"/>
    </row>
    <row r="210">
      <c r="B210" s="8" t="inlineStr">
        <is>
          <t>Subtotal</t>
        </is>
      </c>
      <c r="C210" s="9">
        <f>SUM(C209:C209)</f>
        <v/>
      </c>
      <c r="D210" s="9">
        <f>SUM(D209:D209)</f>
        <v/>
      </c>
      <c r="E210" s="9">
        <f>SUM(E209:E209)</f>
        <v/>
      </c>
      <c r="F210" s="9">
        <f>SUM(F209:F209)</f>
        <v/>
      </c>
      <c r="G210" s="9">
        <f>SUM(G209:G209)</f>
        <v/>
      </c>
      <c r="H210" s="9">
        <f>SUM(H209:H209)</f>
        <v/>
      </c>
      <c r="I210" s="9">
        <f>SUM(I209:I209)</f>
        <v/>
      </c>
      <c r="J210" s="9">
        <f>SUM(J209:J209)</f>
        <v/>
      </c>
      <c r="K210" s="9">
        <f>SUM(K209:K209)</f>
        <v/>
      </c>
      <c r="L210" s="9">
        <f>SUM(L209:L209)</f>
        <v/>
      </c>
      <c r="M210" s="9">
        <f>SUM(M209:M209)</f>
        <v/>
      </c>
      <c r="N210" s="9">
        <f>SUM(N209:N209)</f>
        <v/>
      </c>
      <c r="O210" s="9">
        <f>SUM(C210:N210)</f>
        <v/>
      </c>
    </row>
    <row r="212">
      <c r="B212" s="5" t="inlineStr">
        <is>
          <t>Total Insurance &amp; Taxes</t>
        </is>
      </c>
      <c r="C212" s="10">
        <f>C206+C210</f>
        <v/>
      </c>
      <c r="D212" s="10">
        <f>D206+D210</f>
        <v/>
      </c>
      <c r="E212" s="10">
        <f>E206+E210</f>
        <v/>
      </c>
      <c r="F212" s="10">
        <f>F206+F210</f>
        <v/>
      </c>
      <c r="G212" s="10">
        <f>G206+G210</f>
        <v/>
      </c>
      <c r="H212" s="10">
        <f>H206+H210</f>
        <v/>
      </c>
      <c r="I212" s="10">
        <f>I206+I210</f>
        <v/>
      </c>
      <c r="J212" s="10">
        <f>J206+J210</f>
        <v/>
      </c>
      <c r="K212" s="10">
        <f>K206+K210</f>
        <v/>
      </c>
      <c r="L212" s="10">
        <f>L206+L210</f>
        <v/>
      </c>
      <c r="M212" s="10">
        <f>M206+M210</f>
        <v/>
      </c>
      <c r="N212" s="10">
        <f>N206+N210</f>
        <v/>
      </c>
      <c r="O212" s="10">
        <f>SUM(C212:N212)</f>
        <v/>
      </c>
    </row>
    <row r="214">
      <c r="B214" s="5" t="inlineStr">
        <is>
          <t>MANAGEMENT FEE</t>
        </is>
      </c>
    </row>
    <row r="215">
      <c r="B215" s="6" t="inlineStr">
        <is>
          <t>MANAGEMENT FEE</t>
        </is>
      </c>
    </row>
    <row r="216">
      <c r="A216" t="inlineStr">
        <is>
          <t>6201-0000</t>
        </is>
      </c>
      <c r="B216" s="7" t="inlineStr">
        <is>
          <t>Property Management Fee</t>
        </is>
      </c>
      <c r="C216" s="3" t="n">
        <v>5000</v>
      </c>
      <c r="D216" s="3" t="n">
        <v>5000</v>
      </c>
      <c r="E216" s="3" t="n">
        <v>5000</v>
      </c>
      <c r="F216" s="3" t="n">
        <v>5000</v>
      </c>
      <c r="G216" s="3" t="n">
        <v>5000</v>
      </c>
      <c r="H216" s="3" t="n">
        <v>5000</v>
      </c>
      <c r="I216" s="3" t="n">
        <v>5179.12</v>
      </c>
      <c r="J216" s="3" t="n">
        <v>5000</v>
      </c>
      <c r="K216" s="3" t="n">
        <v>5000</v>
      </c>
      <c r="L216" s="3" t="n">
        <v>5000</v>
      </c>
      <c r="M216" s="3" t="n">
        <v>5000</v>
      </c>
      <c r="N216" s="3" t="n">
        <v>5000</v>
      </c>
      <c r="O216" s="3">
        <f>SUM(C216:N216)</f>
        <v/>
      </c>
      <c r="P216" t="inlineStr"/>
    </row>
    <row r="217">
      <c r="B217" s="8" t="inlineStr">
        <is>
          <t>Subtotal</t>
        </is>
      </c>
      <c r="C217" s="9">
        <f>SUM(C216:C216)</f>
        <v/>
      </c>
      <c r="D217" s="9">
        <f>SUM(D216:D216)</f>
        <v/>
      </c>
      <c r="E217" s="9">
        <f>SUM(E216:E216)</f>
        <v/>
      </c>
      <c r="F217" s="9">
        <f>SUM(F216:F216)</f>
        <v/>
      </c>
      <c r="G217" s="9">
        <f>SUM(G216:G216)</f>
        <v/>
      </c>
      <c r="H217" s="9">
        <f>SUM(H216:H216)</f>
        <v/>
      </c>
      <c r="I217" s="9">
        <f>SUM(I216:I216)</f>
        <v/>
      </c>
      <c r="J217" s="9">
        <f>SUM(J216:J216)</f>
        <v/>
      </c>
      <c r="K217" s="9">
        <f>SUM(K216:K216)</f>
        <v/>
      </c>
      <c r="L217" s="9">
        <f>SUM(L216:L216)</f>
        <v/>
      </c>
      <c r="M217" s="9">
        <f>SUM(M216:M216)</f>
        <v/>
      </c>
      <c r="N217" s="9">
        <f>SUM(N216:N216)</f>
        <v/>
      </c>
      <c r="O217" s="9">
        <f>SUM(C217:N217)</f>
        <v/>
      </c>
    </row>
    <row r="219">
      <c r="B219" s="5" t="inlineStr">
        <is>
          <t>Total Management Fee</t>
        </is>
      </c>
      <c r="C219" s="10">
        <f>C217</f>
        <v/>
      </c>
      <c r="D219" s="10">
        <f>D217</f>
        <v/>
      </c>
      <c r="E219" s="10">
        <f>E217</f>
        <v/>
      </c>
      <c r="F219" s="10">
        <f>F217</f>
        <v/>
      </c>
      <c r="G219" s="10">
        <f>G217</f>
        <v/>
      </c>
      <c r="H219" s="10">
        <f>H217</f>
        <v/>
      </c>
      <c r="I219" s="10">
        <f>I217</f>
        <v/>
      </c>
      <c r="J219" s="10">
        <f>J217</f>
        <v/>
      </c>
      <c r="K219" s="10">
        <f>K217</f>
        <v/>
      </c>
      <c r="L219" s="10">
        <f>L217</f>
        <v/>
      </c>
      <c r="M219" s="10">
        <f>M217</f>
        <v/>
      </c>
      <c r="N219" s="10">
        <f>N217</f>
        <v/>
      </c>
      <c r="O219" s="10">
        <f>SUM(C219:N219)</f>
        <v/>
      </c>
    </row>
    <row r="221">
      <c r="B221" s="5" t="inlineStr">
        <is>
          <t>BELOW NOI</t>
        </is>
      </c>
    </row>
    <row r="222">
      <c r="B222" s="6" t="inlineStr">
        <is>
          <t>INTEREST (INCOME) &amp; EXPENSE</t>
        </is>
      </c>
    </row>
    <row r="223">
      <c r="A223" t="inlineStr">
        <is>
          <t>7101-0000</t>
        </is>
      </c>
      <c r="B223" s="7" t="inlineStr">
        <is>
          <t>Interest Income</t>
        </is>
      </c>
      <c r="C223" s="3" t="n">
        <v>0</v>
      </c>
      <c r="D223" s="3" t="n">
        <v>0</v>
      </c>
      <c r="E223" s="3" t="n">
        <v>0</v>
      </c>
      <c r="F223" s="3" t="n">
        <v>0</v>
      </c>
      <c r="G223" s="3" t="n">
        <v>0</v>
      </c>
      <c r="H223" s="3" t="n">
        <v>0</v>
      </c>
      <c r="I223" s="3" t="n">
        <v>0</v>
      </c>
      <c r="J223" s="3" t="n">
        <v>0</v>
      </c>
      <c r="K223" s="3" t="n">
        <v>0</v>
      </c>
      <c r="L223" s="3" t="n">
        <v>0</v>
      </c>
      <c r="M223" s="3" t="n">
        <v>0</v>
      </c>
      <c r="N223" s="3" t="n">
        <v>1350.67</v>
      </c>
      <c r="O223" s="3">
        <f>SUM(C223:N223)</f>
        <v/>
      </c>
      <c r="P223" t="inlineStr"/>
    </row>
    <row r="224">
      <c r="B224" s="8" t="inlineStr">
        <is>
          <t>Subtotal</t>
        </is>
      </c>
      <c r="C224" s="9">
        <f>SUM(C223:C223)</f>
        <v/>
      </c>
      <c r="D224" s="9">
        <f>SUM(D223:D223)</f>
        <v/>
      </c>
      <c r="E224" s="9">
        <f>SUM(E223:E223)</f>
        <v/>
      </c>
      <c r="F224" s="9">
        <f>SUM(F223:F223)</f>
        <v/>
      </c>
      <c r="G224" s="9">
        <f>SUM(G223:G223)</f>
        <v/>
      </c>
      <c r="H224" s="9">
        <f>SUM(H223:H223)</f>
        <v/>
      </c>
      <c r="I224" s="9">
        <f>SUM(I223:I223)</f>
        <v/>
      </c>
      <c r="J224" s="9">
        <f>SUM(J223:J223)</f>
        <v/>
      </c>
      <c r="K224" s="9">
        <f>SUM(K223:K223)</f>
        <v/>
      </c>
      <c r="L224" s="9">
        <f>SUM(L223:L223)</f>
        <v/>
      </c>
      <c r="M224" s="9">
        <f>SUM(M223:M223)</f>
        <v/>
      </c>
      <c r="N224" s="9">
        <f>SUM(N223:N223)</f>
        <v/>
      </c>
      <c r="O224" s="9">
        <f>SUM(C224:N224)</f>
        <v/>
      </c>
    </row>
    <row r="226">
      <c r="B226" s="6" t="inlineStr">
        <is>
          <t>INTERIOR REDEVELOPMENT</t>
        </is>
      </c>
    </row>
    <row r="227">
      <c r="A227" t="inlineStr">
        <is>
          <t>7213-0000</t>
        </is>
      </c>
      <c r="B227" s="7" t="inlineStr">
        <is>
          <t>Drywall</t>
        </is>
      </c>
      <c r="C227" s="3" t="n">
        <v>0</v>
      </c>
      <c r="D227" s="3" t="n">
        <v>0</v>
      </c>
      <c r="E227" s="3" t="n">
        <v>0</v>
      </c>
      <c r="F227" s="3" t="n">
        <v>0</v>
      </c>
      <c r="G227" s="3" t="n">
        <v>910</v>
      </c>
      <c r="H227" s="3" t="n">
        <v>0</v>
      </c>
      <c r="I227" s="3" t="n">
        <v>0</v>
      </c>
      <c r="J227" s="3" t="n">
        <v>0</v>
      </c>
      <c r="K227" s="3" t="n">
        <v>0</v>
      </c>
      <c r="L227" s="3" t="n">
        <v>0</v>
      </c>
      <c r="M227" s="3" t="n">
        <v>0</v>
      </c>
      <c r="N227" s="3" t="n">
        <v>0</v>
      </c>
      <c r="O227" s="3">
        <f>SUM(C227:N227)</f>
        <v/>
      </c>
      <c r="P227" t="inlineStr"/>
    </row>
    <row r="228">
      <c r="B228" s="8" t="inlineStr">
        <is>
          <t>Subtotal</t>
        </is>
      </c>
      <c r="C228" s="9">
        <f>SUM(C227:C227)</f>
        <v/>
      </c>
      <c r="D228" s="9">
        <f>SUM(D227:D227)</f>
        <v/>
      </c>
      <c r="E228" s="9">
        <f>SUM(E227:E227)</f>
        <v/>
      </c>
      <c r="F228" s="9">
        <f>SUM(F227:F227)</f>
        <v/>
      </c>
      <c r="G228" s="9">
        <f>SUM(G227:G227)</f>
        <v/>
      </c>
      <c r="H228" s="9">
        <f>SUM(H227:H227)</f>
        <v/>
      </c>
      <c r="I228" s="9">
        <f>SUM(I227:I227)</f>
        <v/>
      </c>
      <c r="J228" s="9">
        <f>SUM(J227:J227)</f>
        <v/>
      </c>
      <c r="K228" s="9">
        <f>SUM(K227:K227)</f>
        <v/>
      </c>
      <c r="L228" s="9">
        <f>SUM(L227:L227)</f>
        <v/>
      </c>
      <c r="M228" s="9">
        <f>SUM(M227:M227)</f>
        <v/>
      </c>
      <c r="N228" s="9">
        <f>SUM(N227:N227)</f>
        <v/>
      </c>
      <c r="O228" s="9">
        <f>SUM(C228:N228)</f>
        <v/>
      </c>
    </row>
    <row r="230">
      <c r="B230" s="6" t="inlineStr">
        <is>
          <t>FUND &amp; SEPARATE ACCOUNT EXPENSES</t>
        </is>
      </c>
    </row>
    <row r="231">
      <c r="A231" t="inlineStr">
        <is>
          <t>8120-0000</t>
        </is>
      </c>
      <c r="B231" s="7" t="inlineStr">
        <is>
          <t>Construction Management</t>
        </is>
      </c>
      <c r="C231" s="3" t="n">
        <v>0</v>
      </c>
      <c r="D231" s="3" t="n">
        <v>0</v>
      </c>
      <c r="E231" s="3" t="n">
        <v>0</v>
      </c>
      <c r="F231" s="3" t="n">
        <v>0</v>
      </c>
      <c r="G231" s="3" t="n">
        <v>0</v>
      </c>
      <c r="H231" s="3" t="n">
        <v>0</v>
      </c>
      <c r="I231" s="3" t="n">
        <v>0</v>
      </c>
      <c r="J231" s="3" t="n">
        <v>0</v>
      </c>
      <c r="K231" s="3" t="n">
        <v>0</v>
      </c>
      <c r="L231" s="3" t="n">
        <v>0</v>
      </c>
      <c r="M231" s="3" t="n">
        <v>0</v>
      </c>
      <c r="N231" s="3" t="n">
        <v>0</v>
      </c>
      <c r="O231" s="3">
        <f>SUM(C231:N231)</f>
        <v/>
      </c>
      <c r="P231" t="inlineStr"/>
    </row>
    <row r="232">
      <c r="B232" s="8" t="inlineStr">
        <is>
          <t>Subtotal</t>
        </is>
      </c>
      <c r="C232" s="9">
        <f>SUM(C231:C231)</f>
        <v/>
      </c>
      <c r="D232" s="9">
        <f>SUM(D231:D231)</f>
        <v/>
      </c>
      <c r="E232" s="9">
        <f>SUM(E231:E231)</f>
        <v/>
      </c>
      <c r="F232" s="9">
        <f>SUM(F231:F231)</f>
        <v/>
      </c>
      <c r="G232" s="9">
        <f>SUM(G231:G231)</f>
        <v/>
      </c>
      <c r="H232" s="9">
        <f>SUM(H231:H231)</f>
        <v/>
      </c>
      <c r="I232" s="9">
        <f>SUM(I231:I231)</f>
        <v/>
      </c>
      <c r="J232" s="9">
        <f>SUM(J231:J231)</f>
        <v/>
      </c>
      <c r="K232" s="9">
        <f>SUM(K231:K231)</f>
        <v/>
      </c>
      <c r="L232" s="9">
        <f>SUM(L231:L231)</f>
        <v/>
      </c>
      <c r="M232" s="9">
        <f>SUM(M231:M231)</f>
        <v/>
      </c>
      <c r="N232" s="9">
        <f>SUM(N231:N231)</f>
        <v/>
      </c>
      <c r="O232" s="9">
        <f>SUM(C232:N232)</f>
        <v/>
      </c>
    </row>
    <row r="234">
      <c r="B234" s="5" t="inlineStr">
        <is>
          <t>Total Below NOI</t>
        </is>
      </c>
      <c r="C234" s="10">
        <f>C224+C228+C232</f>
        <v/>
      </c>
      <c r="D234" s="10">
        <f>D224+D228+D232</f>
        <v/>
      </c>
      <c r="E234" s="10">
        <f>E224+E228+E232</f>
        <v/>
      </c>
      <c r="F234" s="10">
        <f>F224+F228+F232</f>
        <v/>
      </c>
      <c r="G234" s="10">
        <f>G224+G228+G232</f>
        <v/>
      </c>
      <c r="H234" s="10">
        <f>H224+H228+H232</f>
        <v/>
      </c>
      <c r="I234" s="10">
        <f>I224+I228+I232</f>
        <v/>
      </c>
      <c r="J234" s="10">
        <f>J224+J228+J232</f>
        <v/>
      </c>
      <c r="K234" s="10">
        <f>K224+K228+K232</f>
        <v/>
      </c>
      <c r="L234" s="10">
        <f>L224+L228+L232</f>
        <v/>
      </c>
      <c r="M234" s="10">
        <f>M224+M228+M232</f>
        <v/>
      </c>
      <c r="N234" s="10">
        <f>N224+N228+N232</f>
        <v/>
      </c>
      <c r="O234" s="10">
        <f>SUM(C234:N234)</f>
        <v/>
      </c>
    </row>
    <row r="236">
      <c r="B236" s="1" t="inlineStr">
        <is>
          <t>TOTAL INCOME</t>
        </is>
      </c>
      <c r="C236" s="11">
        <f>C37+C70</f>
        <v/>
      </c>
      <c r="D236" s="11">
        <f>D37+D70</f>
        <v/>
      </c>
      <c r="E236" s="11">
        <f>E37+E70</f>
        <v/>
      </c>
      <c r="F236" s="11">
        <f>F37+F70</f>
        <v/>
      </c>
      <c r="G236" s="11">
        <f>G37+G70</f>
        <v/>
      </c>
      <c r="H236" s="11">
        <f>H37+H70</f>
        <v/>
      </c>
      <c r="I236" s="11">
        <f>I37+I70</f>
        <v/>
      </c>
      <c r="J236" s="11">
        <f>J37+J70</f>
        <v/>
      </c>
      <c r="K236" s="11">
        <f>K37+K70</f>
        <v/>
      </c>
      <c r="L236" s="11">
        <f>L37+L70</f>
        <v/>
      </c>
      <c r="M236" s="11">
        <f>M37+M70</f>
        <v/>
      </c>
      <c r="N236" s="11">
        <f>N37+N70</f>
        <v/>
      </c>
      <c r="O236" s="11">
        <f>SUM(C236:N236)</f>
        <v/>
      </c>
    </row>
    <row r="238">
      <c r="B238" s="1" t="inlineStr">
        <is>
          <t>TOTAL EXPENSES</t>
        </is>
      </c>
      <c r="C238" s="11">
        <f>C98+C134+C147+C187+C200+C212+C219</f>
        <v/>
      </c>
      <c r="D238" s="11">
        <f>D98+D134+D147+D187+D200+D212+D219</f>
        <v/>
      </c>
      <c r="E238" s="11">
        <f>E98+E134+E147+E187+E200+E212+E219</f>
        <v/>
      </c>
      <c r="F238" s="11">
        <f>F98+F134+F147+F187+F200+F212+F219</f>
        <v/>
      </c>
      <c r="G238" s="11">
        <f>G98+G134+G147+G187+G200+G212+G219</f>
        <v/>
      </c>
      <c r="H238" s="11">
        <f>H98+H134+H147+H187+H200+H212+H219</f>
        <v/>
      </c>
      <c r="I238" s="11">
        <f>I98+I134+I147+I187+I200+I212+I219</f>
        <v/>
      </c>
      <c r="J238" s="11">
        <f>J98+J134+J147+J187+J200+J212+J219</f>
        <v/>
      </c>
      <c r="K238" s="11">
        <f>K98+K134+K147+K187+K200+K212+K219</f>
        <v/>
      </c>
      <c r="L238" s="11">
        <f>L98+L134+L147+L187+L200+L212+L219</f>
        <v/>
      </c>
      <c r="M238" s="11">
        <f>M98+M134+M147+M187+M200+M212+M219</f>
        <v/>
      </c>
      <c r="N238" s="11">
        <f>N98+N134+N147+N187+N200+N212+N219</f>
        <v/>
      </c>
      <c r="O238" s="11">
        <f>SUM(C238:N238)</f>
        <v/>
      </c>
    </row>
    <row r="240">
      <c r="B240" s="1" t="inlineStr">
        <is>
          <t>NET OPERATING INCOME</t>
        </is>
      </c>
      <c r="C240" s="11">
        <f>C236-C238</f>
        <v/>
      </c>
      <c r="D240" s="11">
        <f>D236-D238</f>
        <v/>
      </c>
      <c r="E240" s="11">
        <f>E236-E238</f>
        <v/>
      </c>
      <c r="F240" s="11">
        <f>F236-F238</f>
        <v/>
      </c>
      <c r="G240" s="11">
        <f>G236-G238</f>
        <v/>
      </c>
      <c r="H240" s="11">
        <f>H236-H238</f>
        <v/>
      </c>
      <c r="I240" s="11">
        <f>I236-I238</f>
        <v/>
      </c>
      <c r="J240" s="11">
        <f>J236-J238</f>
        <v/>
      </c>
      <c r="K240" s="11">
        <f>K236-K238</f>
        <v/>
      </c>
      <c r="L240" s="11">
        <f>L236-L238</f>
        <v/>
      </c>
      <c r="M240" s="11">
        <f>M236-M238</f>
        <v/>
      </c>
      <c r="N240" s="11">
        <f>N236-N238</f>
        <v/>
      </c>
      <c r="O240" s="11">
        <f>SUM(C240:N240)</f>
        <v/>
      </c>
    </row>
    <row r="242">
      <c r="B242" s="1" t="inlineStr">
        <is>
          <t>NET INCOME</t>
        </is>
      </c>
      <c r="C242" s="11">
        <f>C240-C234</f>
        <v/>
      </c>
      <c r="D242" s="11">
        <f>D240-D234</f>
        <v/>
      </c>
      <c r="E242" s="11">
        <f>E240-E234</f>
        <v/>
      </c>
      <c r="F242" s="11">
        <f>F240-F234</f>
        <v/>
      </c>
      <c r="G242" s="11">
        <f>G240-G234</f>
        <v/>
      </c>
      <c r="H242" s="11">
        <f>H240-H234</f>
        <v/>
      </c>
      <c r="I242" s="11">
        <f>I240-I234</f>
        <v/>
      </c>
      <c r="J242" s="11">
        <f>J240-J234</f>
        <v/>
      </c>
      <c r="K242" s="11">
        <f>K240-K234</f>
        <v/>
      </c>
      <c r="L242" s="11">
        <f>L240-L234</f>
        <v/>
      </c>
      <c r="M242" s="11">
        <f>M240-M234</f>
        <v/>
      </c>
      <c r="N242" s="11">
        <f>N240-N234</f>
        <v/>
      </c>
      <c r="O242" s="11">
        <f>SUM(C242:N242)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2026-04-19T22:41:09Z</dcterms:created>
  <dcterms:modified xsi:type="dcterms:W3CDTF">2026-04-19T22:41:09Z</dcterms:modified>
</cp:coreProperties>
</file>